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95"/>
  </bookViews>
  <sheets>
    <sheet name="TС" sheetId="7" r:id="rId1"/>
  </sheets>
  <definedNames>
    <definedName name="_xlnm._FilterDatabase" localSheetId="0" hidden="1">TС!$C$2:$C$578</definedName>
  </definedNames>
  <calcPr calcId="125725"/>
</workbook>
</file>

<file path=xl/calcChain.xml><?xml version="1.0" encoding="utf-8"?>
<calcChain xmlns="http://schemas.openxmlformats.org/spreadsheetml/2006/main">
  <c r="L6" i="7"/>
  <c r="M578"/>
  <c r="H421" l="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K421"/>
  <c r="L421" s="1"/>
  <c r="K422"/>
  <c r="L422" s="1"/>
  <c r="K423"/>
  <c r="L423" s="1"/>
  <c r="K424"/>
  <c r="L424" s="1"/>
  <c r="K425"/>
  <c r="L425" s="1"/>
  <c r="K426"/>
  <c r="L426" s="1"/>
  <c r="K427"/>
  <c r="L427" s="1"/>
  <c r="K428"/>
  <c r="L428" s="1"/>
  <c r="K429"/>
  <c r="L429" s="1"/>
  <c r="K430"/>
  <c r="L430" s="1"/>
  <c r="K431"/>
  <c r="L431" s="1"/>
  <c r="K432"/>
  <c r="L432" s="1"/>
  <c r="K433"/>
  <c r="L433" s="1"/>
  <c r="K434"/>
  <c r="L434" s="1"/>
  <c r="K435"/>
  <c r="L435" s="1"/>
  <c r="K436"/>
  <c r="L436" s="1"/>
  <c r="K437"/>
  <c r="L437" s="1"/>
  <c r="K438"/>
  <c r="L438" s="1"/>
  <c r="K439"/>
  <c r="L439" s="1"/>
  <c r="K440"/>
  <c r="L440" s="1"/>
  <c r="K441"/>
  <c r="L441" s="1"/>
  <c r="K442"/>
  <c r="L442" s="1"/>
  <c r="K443"/>
  <c r="L443" s="1"/>
  <c r="K444"/>
  <c r="L444" s="1"/>
  <c r="K445"/>
  <c r="L445" s="1"/>
  <c r="K446"/>
  <c r="L446" s="1"/>
  <c r="K447"/>
  <c r="L447" s="1"/>
  <c r="K448"/>
  <c r="L448" s="1"/>
  <c r="K449"/>
  <c r="L449" s="1"/>
  <c r="K450"/>
  <c r="L450" s="1"/>
  <c r="K451"/>
  <c r="L451" s="1"/>
  <c r="K452"/>
  <c r="L452" s="1"/>
  <c r="K453"/>
  <c r="L453" s="1"/>
  <c r="K454"/>
  <c r="L454" s="1"/>
  <c r="K455"/>
  <c r="L455" s="1"/>
  <c r="K456"/>
  <c r="L456" s="1"/>
  <c r="K457"/>
  <c r="L457" s="1"/>
  <c r="K458"/>
  <c r="L458" s="1"/>
  <c r="K459"/>
  <c r="L459" s="1"/>
  <c r="K460"/>
  <c r="L460" s="1"/>
  <c r="K461"/>
  <c r="L461" s="1"/>
  <c r="K462"/>
  <c r="L462" s="1"/>
  <c r="K463"/>
  <c r="L463" s="1"/>
  <c r="K464"/>
  <c r="L464" s="1"/>
  <c r="K465"/>
  <c r="L465" s="1"/>
  <c r="K466"/>
  <c r="L466" s="1"/>
  <c r="K467"/>
  <c r="L467" s="1"/>
  <c r="K468"/>
  <c r="L468" s="1"/>
  <c r="K469"/>
  <c r="L469" s="1"/>
  <c r="K470"/>
  <c r="L470" s="1"/>
  <c r="K471"/>
  <c r="L471" s="1"/>
  <c r="K472"/>
  <c r="L472" s="1"/>
  <c r="K473"/>
  <c r="L473" s="1"/>
  <c r="K474"/>
  <c r="L474" s="1"/>
  <c r="K475"/>
  <c r="L475" s="1"/>
  <c r="K476"/>
  <c r="L476" s="1"/>
  <c r="K477"/>
  <c r="L477" s="1"/>
  <c r="K478"/>
  <c r="L478" s="1"/>
  <c r="K479"/>
  <c r="L479" s="1"/>
  <c r="K480"/>
  <c r="L480" s="1"/>
  <c r="K481"/>
  <c r="L481" s="1"/>
  <c r="K482"/>
  <c r="L482" s="1"/>
  <c r="K483"/>
  <c r="L483" s="1"/>
  <c r="K484"/>
  <c r="L484" s="1"/>
  <c r="K485"/>
  <c r="L485" s="1"/>
  <c r="K486"/>
  <c r="L486" s="1"/>
  <c r="K487"/>
  <c r="L487" s="1"/>
  <c r="K488"/>
  <c r="L488" s="1"/>
  <c r="K489"/>
  <c r="L489" s="1"/>
  <c r="K490"/>
  <c r="L490" s="1"/>
  <c r="K491"/>
  <c r="L491" s="1"/>
  <c r="K492"/>
  <c r="L492" s="1"/>
  <c r="K493"/>
  <c r="L493" s="1"/>
  <c r="K494"/>
  <c r="L494" s="1"/>
  <c r="K495"/>
  <c r="L495" s="1"/>
  <c r="K496"/>
  <c r="L496" s="1"/>
  <c r="K497"/>
  <c r="L497" s="1"/>
  <c r="K498"/>
  <c r="L498" s="1"/>
  <c r="K499"/>
  <c r="L499" s="1"/>
  <c r="K500"/>
  <c r="L500" s="1"/>
  <c r="K501"/>
  <c r="L501" s="1"/>
  <c r="K502"/>
  <c r="L502" s="1"/>
  <c r="K503"/>
  <c r="L503" s="1"/>
  <c r="K504"/>
  <c r="L504" s="1"/>
  <c r="K505"/>
  <c r="L505" s="1"/>
  <c r="K506"/>
  <c r="L506" s="1"/>
  <c r="K507"/>
  <c r="L507" s="1"/>
  <c r="K508"/>
  <c r="L508" s="1"/>
  <c r="K509"/>
  <c r="L509" s="1"/>
  <c r="K510"/>
  <c r="L510" s="1"/>
  <c r="K511"/>
  <c r="L511" s="1"/>
  <c r="K512"/>
  <c r="L512" s="1"/>
  <c r="K513"/>
  <c r="L513" s="1"/>
  <c r="K514"/>
  <c r="L514" s="1"/>
  <c r="K515"/>
  <c r="L515" s="1"/>
  <c r="K516"/>
  <c r="L516" s="1"/>
  <c r="K517"/>
  <c r="L517" s="1"/>
  <c r="K518"/>
  <c r="L518" s="1"/>
  <c r="K519"/>
  <c r="L519" s="1"/>
  <c r="K520"/>
  <c r="L520" s="1"/>
  <c r="K521"/>
  <c r="L521" s="1"/>
  <c r="K522"/>
  <c r="L522" s="1"/>
  <c r="K523"/>
  <c r="L523" s="1"/>
  <c r="K524"/>
  <c r="L524" s="1"/>
  <c r="K525"/>
  <c r="L525" s="1"/>
  <c r="K526"/>
  <c r="L526" s="1"/>
  <c r="K527"/>
  <c r="L527" s="1"/>
  <c r="K528"/>
  <c r="L528" s="1"/>
  <c r="K529"/>
  <c r="L529" s="1"/>
  <c r="K530"/>
  <c r="L530" s="1"/>
  <c r="K531"/>
  <c r="L531" s="1"/>
  <c r="K532"/>
  <c r="L532" s="1"/>
  <c r="K533"/>
  <c r="L533" s="1"/>
  <c r="K534"/>
  <c r="L534" s="1"/>
  <c r="K535"/>
  <c r="L535" s="1"/>
  <c r="K536"/>
  <c r="L536" s="1"/>
  <c r="K537"/>
  <c r="L537" s="1"/>
  <c r="K538"/>
  <c r="L538" s="1"/>
  <c r="K539"/>
  <c r="L539" s="1"/>
  <c r="K540"/>
  <c r="L540" s="1"/>
  <c r="K541"/>
  <c r="L541" s="1"/>
  <c r="K542"/>
  <c r="L542" s="1"/>
  <c r="K543"/>
  <c r="L543" s="1"/>
  <c r="K544"/>
  <c r="L544" s="1"/>
  <c r="K545"/>
  <c r="L545" s="1"/>
  <c r="K546"/>
  <c r="L546" s="1"/>
  <c r="K547"/>
  <c r="L547" s="1"/>
  <c r="K548"/>
  <c r="L548" s="1"/>
  <c r="K549"/>
  <c r="L549" s="1"/>
  <c r="K550"/>
  <c r="L550" s="1"/>
  <c r="K551"/>
  <c r="L551" s="1"/>
  <c r="K552"/>
  <c r="L552" s="1"/>
  <c r="K553"/>
  <c r="L553" s="1"/>
  <c r="K554"/>
  <c r="L554" s="1"/>
  <c r="K555"/>
  <c r="L555" s="1"/>
  <c r="K556"/>
  <c r="L556" s="1"/>
  <c r="K557"/>
  <c r="L557" s="1"/>
  <c r="K559"/>
  <c r="L559" s="1"/>
  <c r="K560"/>
  <c r="L560" s="1"/>
  <c r="K561"/>
  <c r="L561" s="1"/>
  <c r="K562"/>
  <c r="L562" s="1"/>
  <c r="K563"/>
  <c r="L563" s="1"/>
  <c r="K564"/>
  <c r="L564" s="1"/>
  <c r="K565"/>
  <c r="L565" s="1"/>
  <c r="K566"/>
  <c r="L566" s="1"/>
  <c r="K567"/>
  <c r="L567" s="1"/>
  <c r="K568"/>
  <c r="L568" s="1"/>
  <c r="K569"/>
  <c r="L569" s="1"/>
  <c r="K570"/>
  <c r="L570" s="1"/>
  <c r="K571"/>
  <c r="L571" s="1"/>
  <c r="K572"/>
  <c r="L572" s="1"/>
  <c r="K573"/>
  <c r="L573" s="1"/>
  <c r="K574"/>
  <c r="L574" s="1"/>
  <c r="K575"/>
  <c r="L575" s="1"/>
  <c r="K576"/>
  <c r="L576" s="1"/>
  <c r="K577"/>
  <c r="L577" s="1"/>
  <c r="H7"/>
  <c r="K7" s="1"/>
  <c r="L7" s="1"/>
  <c r="H8"/>
  <c r="K8" s="1"/>
  <c r="L8" s="1"/>
  <c r="H9"/>
  <c r="K9" s="1"/>
  <c r="L9" s="1"/>
  <c r="H10"/>
  <c r="K10" s="1"/>
  <c r="L10" s="1"/>
  <c r="H12"/>
  <c r="K12" s="1"/>
  <c r="L12" s="1"/>
  <c r="H13"/>
  <c r="K13" s="1"/>
  <c r="L13" s="1"/>
  <c r="H14"/>
  <c r="K14" s="1"/>
  <c r="L14" s="1"/>
  <c r="H15"/>
  <c r="K15" s="1"/>
  <c r="L15" s="1"/>
  <c r="H17"/>
  <c r="K17" s="1"/>
  <c r="L17" s="1"/>
  <c r="H18"/>
  <c r="K18" s="1"/>
  <c r="L18" s="1"/>
  <c r="H19"/>
  <c r="K19" s="1"/>
  <c r="L19" s="1"/>
  <c r="H21"/>
  <c r="K21" s="1"/>
  <c r="L21" s="1"/>
  <c r="H23"/>
  <c r="K23" s="1"/>
  <c r="L23" s="1"/>
  <c r="H25"/>
  <c r="K25" s="1"/>
  <c r="L25" s="1"/>
  <c r="H27"/>
  <c r="K27" s="1"/>
  <c r="L27" s="1"/>
  <c r="H28"/>
  <c r="K28" s="1"/>
  <c r="L28" s="1"/>
  <c r="H29"/>
  <c r="K29" s="1"/>
  <c r="L29" s="1"/>
  <c r="H30"/>
  <c r="K30" s="1"/>
  <c r="L30" s="1"/>
  <c r="H32"/>
  <c r="K32" s="1"/>
  <c r="L32" s="1"/>
  <c r="H35"/>
  <c r="K35" s="1"/>
  <c r="L35" s="1"/>
  <c r="H36"/>
  <c r="K36" s="1"/>
  <c r="L36" s="1"/>
  <c r="H38"/>
  <c r="K38" s="1"/>
  <c r="L38" s="1"/>
  <c r="H39"/>
  <c r="K39" s="1"/>
  <c r="L39" s="1"/>
  <c r="H40"/>
  <c r="K40" s="1"/>
  <c r="L40" s="1"/>
  <c r="H41"/>
  <c r="K41" s="1"/>
  <c r="L41" s="1"/>
  <c r="H42"/>
  <c r="K42" s="1"/>
  <c r="L42" s="1"/>
  <c r="H43"/>
  <c r="K43" s="1"/>
  <c r="L43" s="1"/>
  <c r="H45"/>
  <c r="K45" s="1"/>
  <c r="L45" s="1"/>
  <c r="H46"/>
  <c r="K46" s="1"/>
  <c r="L46" s="1"/>
  <c r="H47"/>
  <c r="K47" s="1"/>
  <c r="L47" s="1"/>
  <c r="H48"/>
  <c r="K48" s="1"/>
  <c r="L48" s="1"/>
  <c r="H50"/>
  <c r="K50" s="1"/>
  <c r="L50" s="1"/>
  <c r="H51"/>
  <c r="K51" s="1"/>
  <c r="L51" s="1"/>
  <c r="H52"/>
  <c r="K52" s="1"/>
  <c r="L52" s="1"/>
  <c r="H53"/>
  <c r="K53" s="1"/>
  <c r="L53" s="1"/>
  <c r="H54"/>
  <c r="K54" s="1"/>
  <c r="L54" s="1"/>
  <c r="H55"/>
  <c r="K55" s="1"/>
  <c r="L55" s="1"/>
  <c r="H56"/>
  <c r="K56" s="1"/>
  <c r="L56" s="1"/>
  <c r="H58"/>
  <c r="K58" s="1"/>
  <c r="L58" s="1"/>
  <c r="H59"/>
  <c r="K59" s="1"/>
  <c r="L59" s="1"/>
  <c r="H60"/>
  <c r="K60" s="1"/>
  <c r="L60" s="1"/>
  <c r="H61"/>
  <c r="K61" s="1"/>
  <c r="L61" s="1"/>
  <c r="H62"/>
  <c r="K62" s="1"/>
  <c r="L62" s="1"/>
  <c r="H63"/>
  <c r="K63" s="1"/>
  <c r="L63" s="1"/>
  <c r="H65"/>
  <c r="K65" s="1"/>
  <c r="L65" s="1"/>
  <c r="H67"/>
  <c r="K67" s="1"/>
  <c r="L67" s="1"/>
  <c r="H68"/>
  <c r="K68" s="1"/>
  <c r="L68" s="1"/>
  <c r="H69"/>
  <c r="K69" s="1"/>
  <c r="L69" s="1"/>
  <c r="H71"/>
  <c r="K71" s="1"/>
  <c r="L71" s="1"/>
  <c r="H73"/>
  <c r="K73" s="1"/>
  <c r="L73" s="1"/>
  <c r="H74"/>
  <c r="K74" s="1"/>
  <c r="L74" s="1"/>
  <c r="H75"/>
  <c r="K75" s="1"/>
  <c r="L75" s="1"/>
  <c r="H76"/>
  <c r="K76" s="1"/>
  <c r="L76" s="1"/>
  <c r="H78"/>
  <c r="K78" s="1"/>
  <c r="L78" s="1"/>
  <c r="H79"/>
  <c r="K79" s="1"/>
  <c r="L79" s="1"/>
  <c r="H80"/>
  <c r="K80" s="1"/>
  <c r="L80" s="1"/>
  <c r="H81"/>
  <c r="K81" s="1"/>
  <c r="L81" s="1"/>
  <c r="H83"/>
  <c r="K83" s="1"/>
  <c r="L83" s="1"/>
  <c r="H84"/>
  <c r="K84" s="1"/>
  <c r="L84" s="1"/>
  <c r="H85"/>
  <c r="K85" s="1"/>
  <c r="L85" s="1"/>
  <c r="H86"/>
  <c r="K86" s="1"/>
  <c r="L86" s="1"/>
  <c r="H87"/>
  <c r="K87" s="1"/>
  <c r="L87" s="1"/>
  <c r="H88"/>
  <c r="K88" s="1"/>
  <c r="L88" s="1"/>
  <c r="H89"/>
  <c r="K89" s="1"/>
  <c r="L89" s="1"/>
  <c r="H90"/>
  <c r="K90" s="1"/>
  <c r="L90" s="1"/>
  <c r="H92"/>
  <c r="K92" s="1"/>
  <c r="L92" s="1"/>
  <c r="H93"/>
  <c r="K93" s="1"/>
  <c r="L93" s="1"/>
  <c r="H95"/>
  <c r="K95" s="1"/>
  <c r="L95" s="1"/>
  <c r="H97"/>
  <c r="K97" s="1"/>
  <c r="L97" s="1"/>
  <c r="H98"/>
  <c r="K98" s="1"/>
  <c r="L98" s="1"/>
  <c r="H99"/>
  <c r="K99" s="1"/>
  <c r="L99" s="1"/>
  <c r="H100"/>
  <c r="K100" s="1"/>
  <c r="L100" s="1"/>
  <c r="H101"/>
  <c r="K101" s="1"/>
  <c r="L101" s="1"/>
  <c r="H102"/>
  <c r="K102" s="1"/>
  <c r="L102" s="1"/>
  <c r="H103"/>
  <c r="K103" s="1"/>
  <c r="L103" s="1"/>
  <c r="H104"/>
  <c r="K104" s="1"/>
  <c r="L104" s="1"/>
  <c r="H105"/>
  <c r="K105" s="1"/>
  <c r="L105" s="1"/>
  <c r="H106"/>
  <c r="K106" s="1"/>
  <c r="L106" s="1"/>
  <c r="H108"/>
  <c r="K108" s="1"/>
  <c r="L108" s="1"/>
  <c r="H109"/>
  <c r="K109" s="1"/>
  <c r="L109" s="1"/>
  <c r="H111"/>
  <c r="K111" s="1"/>
  <c r="L111" s="1"/>
  <c r="H113"/>
  <c r="K113" s="1"/>
  <c r="L113" s="1"/>
  <c r="H115"/>
  <c r="K115" s="1"/>
  <c r="L115" s="1"/>
  <c r="H117"/>
  <c r="K117" s="1"/>
  <c r="L117" s="1"/>
  <c r="H118"/>
  <c r="K118" s="1"/>
  <c r="L118" s="1"/>
  <c r="H120"/>
  <c r="K120" s="1"/>
  <c r="L120" s="1"/>
  <c r="H121"/>
  <c r="K121" s="1"/>
  <c r="L121" s="1"/>
  <c r="H122"/>
  <c r="K122" s="1"/>
  <c r="L122" s="1"/>
  <c r="H123"/>
  <c r="K123" s="1"/>
  <c r="L123" s="1"/>
  <c r="H127"/>
  <c r="K127" s="1"/>
  <c r="L127" s="1"/>
  <c r="H129"/>
  <c r="K129" s="1"/>
  <c r="L129" s="1"/>
  <c r="H130"/>
  <c r="K130" s="1"/>
  <c r="L130" s="1"/>
  <c r="H132"/>
  <c r="K132" s="1"/>
  <c r="L132" s="1"/>
  <c r="H133"/>
  <c r="K133" s="1"/>
  <c r="L133" s="1"/>
  <c r="H135"/>
  <c r="K135" s="1"/>
  <c r="L135" s="1"/>
  <c r="H137"/>
  <c r="K137" s="1"/>
  <c r="L137" s="1"/>
  <c r="H140"/>
  <c r="K140" s="1"/>
  <c r="L140" s="1"/>
  <c r="H141"/>
  <c r="K141" s="1"/>
  <c r="L141" s="1"/>
  <c r="H142"/>
  <c r="K142" s="1"/>
  <c r="L142" s="1"/>
  <c r="H143"/>
  <c r="K143" s="1"/>
  <c r="L143" s="1"/>
  <c r="H144"/>
  <c r="K144" s="1"/>
  <c r="L144" s="1"/>
  <c r="H145"/>
  <c r="K145" s="1"/>
  <c r="L145" s="1"/>
  <c r="H147"/>
  <c r="K147" s="1"/>
  <c r="L147" s="1"/>
  <c r="H148"/>
  <c r="K148" s="1"/>
  <c r="L148" s="1"/>
  <c r="H150"/>
  <c r="K150" s="1"/>
  <c r="L150" s="1"/>
  <c r="H151"/>
  <c r="K151" s="1"/>
  <c r="L151" s="1"/>
  <c r="H152"/>
  <c r="K152" s="1"/>
  <c r="L152" s="1"/>
  <c r="H153"/>
  <c r="K153" s="1"/>
  <c r="L153" s="1"/>
  <c r="H154"/>
  <c r="K154" s="1"/>
  <c r="L154" s="1"/>
  <c r="H155"/>
  <c r="K155" s="1"/>
  <c r="L155" s="1"/>
  <c r="H156"/>
  <c r="K156" s="1"/>
  <c r="L156" s="1"/>
  <c r="H157"/>
  <c r="K157" s="1"/>
  <c r="L157" s="1"/>
  <c r="H159"/>
  <c r="K159" s="1"/>
  <c r="L159" s="1"/>
  <c r="H160"/>
  <c r="K160" s="1"/>
  <c r="L160" s="1"/>
  <c r="H161"/>
  <c r="K161" s="1"/>
  <c r="L161" s="1"/>
  <c r="H162"/>
  <c r="K162" s="1"/>
  <c r="L162" s="1"/>
  <c r="H164"/>
  <c r="K164" s="1"/>
  <c r="L164" s="1"/>
  <c r="H165"/>
  <c r="K165" s="1"/>
  <c r="L165" s="1"/>
  <c r="H167"/>
  <c r="K167" s="1"/>
  <c r="L167" s="1"/>
  <c r="H168"/>
  <c r="K168" s="1"/>
  <c r="L168" s="1"/>
  <c r="H169"/>
  <c r="K169" s="1"/>
  <c r="L169" s="1"/>
  <c r="H170"/>
  <c r="K170" s="1"/>
  <c r="L170" s="1"/>
  <c r="H172"/>
  <c r="K172" s="1"/>
  <c r="L172" s="1"/>
  <c r="H173"/>
  <c r="K173" s="1"/>
  <c r="L173" s="1"/>
  <c r="H174"/>
  <c r="K174" s="1"/>
  <c r="L174" s="1"/>
  <c r="H175"/>
  <c r="K175" s="1"/>
  <c r="L175" s="1"/>
  <c r="H176"/>
  <c r="K176" s="1"/>
  <c r="L176" s="1"/>
  <c r="H178"/>
  <c r="K178" s="1"/>
  <c r="L178" s="1"/>
  <c r="H179"/>
  <c r="K179" s="1"/>
  <c r="L179" s="1"/>
  <c r="H180"/>
  <c r="K180" s="1"/>
  <c r="L180" s="1"/>
  <c r="H182"/>
  <c r="K182" s="1"/>
  <c r="L182" s="1"/>
  <c r="H183"/>
  <c r="K183" s="1"/>
  <c r="L183" s="1"/>
  <c r="H184"/>
  <c r="K184" s="1"/>
  <c r="L184" s="1"/>
  <c r="H185"/>
  <c r="K185" s="1"/>
  <c r="L185" s="1"/>
  <c r="H186"/>
  <c r="K186" s="1"/>
  <c r="L186" s="1"/>
  <c r="H189"/>
  <c r="K189" s="1"/>
  <c r="L189" s="1"/>
  <c r="H190"/>
  <c r="K190" s="1"/>
  <c r="L190" s="1"/>
  <c r="H191"/>
  <c r="K191" s="1"/>
  <c r="L191" s="1"/>
  <c r="H193"/>
  <c r="K193" s="1"/>
  <c r="L193" s="1"/>
  <c r="H194"/>
  <c r="K194" s="1"/>
  <c r="L194" s="1"/>
  <c r="H195"/>
  <c r="K195" s="1"/>
  <c r="L195" s="1"/>
  <c r="H196"/>
  <c r="K196" s="1"/>
  <c r="L196" s="1"/>
  <c r="H197"/>
  <c r="K197" s="1"/>
  <c r="L197" s="1"/>
  <c r="H198"/>
  <c r="K198" s="1"/>
  <c r="L198" s="1"/>
  <c r="H199"/>
  <c r="K199" s="1"/>
  <c r="L199" s="1"/>
  <c r="H200"/>
  <c r="K200" s="1"/>
  <c r="L200" s="1"/>
  <c r="H201"/>
  <c r="K201" s="1"/>
  <c r="L201" s="1"/>
  <c r="H202"/>
  <c r="K202" s="1"/>
  <c r="L202" s="1"/>
  <c r="H203"/>
  <c r="K203" s="1"/>
  <c r="L203" s="1"/>
  <c r="H205"/>
  <c r="K205" s="1"/>
  <c r="L205" s="1"/>
  <c r="H207"/>
  <c r="K207" s="1"/>
  <c r="L207" s="1"/>
  <c r="H210"/>
  <c r="K210" s="1"/>
  <c r="L210" s="1"/>
  <c r="H211"/>
  <c r="K211" s="1"/>
  <c r="L211" s="1"/>
  <c r="H212"/>
  <c r="K212" s="1"/>
  <c r="L212" s="1"/>
  <c r="H213"/>
  <c r="K213" s="1"/>
  <c r="L213" s="1"/>
  <c r="H214"/>
  <c r="K214" s="1"/>
  <c r="L214" s="1"/>
  <c r="H215"/>
  <c r="K215" s="1"/>
  <c r="L215" s="1"/>
  <c r="H217"/>
  <c r="K217" s="1"/>
  <c r="L217" s="1"/>
  <c r="H218"/>
  <c r="K218" s="1"/>
  <c r="L218" s="1"/>
  <c r="H220"/>
  <c r="K220" s="1"/>
  <c r="L220" s="1"/>
  <c r="H221"/>
  <c r="K221" s="1"/>
  <c r="L221" s="1"/>
  <c r="H223"/>
  <c r="K223" s="1"/>
  <c r="L223" s="1"/>
  <c r="H224"/>
  <c r="K224" s="1"/>
  <c r="L224" s="1"/>
  <c r="H225"/>
  <c r="K225" s="1"/>
  <c r="L225" s="1"/>
  <c r="H227"/>
  <c r="K227" s="1"/>
  <c r="L227" s="1"/>
  <c r="H228"/>
  <c r="K228" s="1"/>
  <c r="L228" s="1"/>
  <c r="H229"/>
  <c r="K229" s="1"/>
  <c r="L229" s="1"/>
  <c r="H230"/>
  <c r="K230" s="1"/>
  <c r="L230" s="1"/>
  <c r="H231"/>
  <c r="K231" s="1"/>
  <c r="L231" s="1"/>
  <c r="H233"/>
  <c r="K233" s="1"/>
  <c r="L233" s="1"/>
  <c r="H235"/>
  <c r="K235" s="1"/>
  <c r="L235" s="1"/>
  <c r="H236"/>
  <c r="K236" s="1"/>
  <c r="L236" s="1"/>
  <c r="H237"/>
  <c r="K237" s="1"/>
  <c r="L237" s="1"/>
  <c r="H239"/>
  <c r="K239" s="1"/>
  <c r="L239" s="1"/>
  <c r="H240"/>
  <c r="K240" s="1"/>
  <c r="L240" s="1"/>
  <c r="H241"/>
  <c r="K241" s="1"/>
  <c r="L241" s="1"/>
  <c r="H242"/>
  <c r="K242" s="1"/>
  <c r="L242" s="1"/>
  <c r="H243"/>
  <c r="K243" s="1"/>
  <c r="L243" s="1"/>
  <c r="H244"/>
  <c r="K244" s="1"/>
  <c r="L244" s="1"/>
  <c r="H245"/>
  <c r="K245" s="1"/>
  <c r="L245" s="1"/>
  <c r="H247"/>
  <c r="K247" s="1"/>
  <c r="L247" s="1"/>
  <c r="H248"/>
  <c r="K248" s="1"/>
  <c r="L248" s="1"/>
  <c r="H250"/>
  <c r="K250" s="1"/>
  <c r="L250" s="1"/>
  <c r="H251"/>
  <c r="K251" s="1"/>
  <c r="L251" s="1"/>
  <c r="H252"/>
  <c r="K252" s="1"/>
  <c r="L252" s="1"/>
  <c r="H253"/>
  <c r="K253" s="1"/>
  <c r="L253" s="1"/>
  <c r="H255"/>
  <c r="K255" s="1"/>
  <c r="L255" s="1"/>
  <c r="H256"/>
  <c r="K256" s="1"/>
  <c r="L256" s="1"/>
  <c r="H257"/>
  <c r="K257" s="1"/>
  <c r="L257" s="1"/>
  <c r="H258"/>
  <c r="K258" s="1"/>
  <c r="L258" s="1"/>
  <c r="H259"/>
  <c r="K259" s="1"/>
  <c r="L259" s="1"/>
  <c r="H260"/>
  <c r="K260" s="1"/>
  <c r="L260" s="1"/>
  <c r="H261"/>
  <c r="K261" s="1"/>
  <c r="L261" s="1"/>
  <c r="H263"/>
  <c r="K263" s="1"/>
  <c r="L263" s="1"/>
  <c r="H265"/>
  <c r="K265" s="1"/>
  <c r="L265" s="1"/>
  <c r="H266"/>
  <c r="K266" s="1"/>
  <c r="L266" s="1"/>
  <c r="H268"/>
  <c r="K268" s="1"/>
  <c r="L268" s="1"/>
  <c r="H269"/>
  <c r="K269" s="1"/>
  <c r="L269" s="1"/>
  <c r="H270"/>
  <c r="K270" s="1"/>
  <c r="L270" s="1"/>
  <c r="H271"/>
  <c r="K271" s="1"/>
  <c r="L271" s="1"/>
  <c r="H273"/>
  <c r="K273" s="1"/>
  <c r="L273" s="1"/>
  <c r="H274"/>
  <c r="K274" s="1"/>
  <c r="L274" s="1"/>
  <c r="H276"/>
  <c r="K276" s="1"/>
  <c r="L276" s="1"/>
  <c r="H277"/>
  <c r="K277" s="1"/>
  <c r="L277" s="1"/>
  <c r="H279"/>
  <c r="K279" s="1"/>
  <c r="L279" s="1"/>
  <c r="H280"/>
  <c r="K280" s="1"/>
  <c r="L280" s="1"/>
  <c r="H282"/>
  <c r="K282" s="1"/>
  <c r="L282" s="1"/>
  <c r="H283"/>
  <c r="K283" s="1"/>
  <c r="L283" s="1"/>
  <c r="H284"/>
  <c r="K284" s="1"/>
  <c r="L284" s="1"/>
  <c r="H285"/>
  <c r="K285" s="1"/>
  <c r="L285" s="1"/>
  <c r="H287"/>
  <c r="K287" s="1"/>
  <c r="L287" s="1"/>
  <c r="H288"/>
  <c r="K288" s="1"/>
  <c r="L288" s="1"/>
  <c r="H291"/>
  <c r="K291" s="1"/>
  <c r="L291" s="1"/>
  <c r="H292"/>
  <c r="K292" s="1"/>
  <c r="L292" s="1"/>
  <c r="H293"/>
  <c r="K293" s="1"/>
  <c r="L293" s="1"/>
  <c r="H294"/>
  <c r="K294" s="1"/>
  <c r="L294" s="1"/>
  <c r="H295"/>
  <c r="K295" s="1"/>
  <c r="L295" s="1"/>
  <c r="H298"/>
  <c r="K298" s="1"/>
  <c r="L298" s="1"/>
  <c r="H299"/>
  <c r="K299" s="1"/>
  <c r="L299" s="1"/>
  <c r="H300"/>
  <c r="K300" s="1"/>
  <c r="L300" s="1"/>
  <c r="H301"/>
  <c r="K301" s="1"/>
  <c r="L301" s="1"/>
  <c r="H302"/>
  <c r="K302" s="1"/>
  <c r="L302" s="1"/>
  <c r="H303"/>
  <c r="K303" s="1"/>
  <c r="L303" s="1"/>
  <c r="H304"/>
  <c r="K304" s="1"/>
  <c r="L304" s="1"/>
  <c r="H305"/>
  <c r="K305" s="1"/>
  <c r="L305" s="1"/>
  <c r="H306"/>
  <c r="K306" s="1"/>
  <c r="L306" s="1"/>
  <c r="H308"/>
  <c r="K308" s="1"/>
  <c r="L308" s="1"/>
  <c r="H309"/>
  <c r="K309" s="1"/>
  <c r="L309" s="1"/>
  <c r="H311"/>
  <c r="K311" s="1"/>
  <c r="L311" s="1"/>
  <c r="H313"/>
  <c r="K313" s="1"/>
  <c r="L313" s="1"/>
  <c r="H314"/>
  <c r="K314" s="1"/>
  <c r="L314" s="1"/>
  <c r="H315"/>
  <c r="K315" s="1"/>
  <c r="L315" s="1"/>
  <c r="H316"/>
  <c r="K316" s="1"/>
  <c r="L316" s="1"/>
  <c r="H317"/>
  <c r="K317" s="1"/>
  <c r="L317" s="1"/>
  <c r="H319"/>
  <c r="K319" s="1"/>
  <c r="L319" s="1"/>
  <c r="H320"/>
  <c r="K320" s="1"/>
  <c r="L320" s="1"/>
  <c r="H322"/>
  <c r="K322" s="1"/>
  <c r="L322" s="1"/>
  <c r="H323"/>
  <c r="K323" s="1"/>
  <c r="L323" s="1"/>
  <c r="H324"/>
  <c r="K324" s="1"/>
  <c r="L324" s="1"/>
  <c r="H325"/>
  <c r="K325" s="1"/>
  <c r="L325" s="1"/>
  <c r="H326"/>
  <c r="K326" s="1"/>
  <c r="L326" s="1"/>
  <c r="H327"/>
  <c r="K327" s="1"/>
  <c r="L327" s="1"/>
  <c r="H328"/>
  <c r="K328" s="1"/>
  <c r="L328" s="1"/>
  <c r="H331"/>
  <c r="K331" s="1"/>
  <c r="L331" s="1"/>
  <c r="H332"/>
  <c r="K332" s="1"/>
  <c r="L332" s="1"/>
  <c r="H333"/>
  <c r="K333" s="1"/>
  <c r="L333" s="1"/>
  <c r="H335"/>
  <c r="K335" s="1"/>
  <c r="L335" s="1"/>
  <c r="H336"/>
  <c r="K336" s="1"/>
  <c r="L336" s="1"/>
  <c r="H337"/>
  <c r="K337" s="1"/>
  <c r="L337" s="1"/>
  <c r="H338"/>
  <c r="K338" s="1"/>
  <c r="L338" s="1"/>
  <c r="H339"/>
  <c r="K339" s="1"/>
  <c r="L339" s="1"/>
  <c r="H340"/>
  <c r="K340" s="1"/>
  <c r="L340" s="1"/>
  <c r="H342"/>
  <c r="K342" s="1"/>
  <c r="L342" s="1"/>
  <c r="H343"/>
  <c r="K343" s="1"/>
  <c r="L343" s="1"/>
  <c r="H346"/>
  <c r="K346" s="1"/>
  <c r="L346" s="1"/>
  <c r="H347"/>
  <c r="K347" s="1"/>
  <c r="L347" s="1"/>
  <c r="H348"/>
  <c r="K348" s="1"/>
  <c r="L348" s="1"/>
  <c r="H349"/>
  <c r="K349" s="1"/>
  <c r="L349" s="1"/>
  <c r="H350"/>
  <c r="K350" s="1"/>
  <c r="L350" s="1"/>
  <c r="H351"/>
  <c r="K351" s="1"/>
  <c r="L351" s="1"/>
  <c r="H352"/>
  <c r="K352" s="1"/>
  <c r="L352" s="1"/>
  <c r="H353"/>
  <c r="K353" s="1"/>
  <c r="L353" s="1"/>
  <c r="H354"/>
  <c r="K354" s="1"/>
  <c r="L354" s="1"/>
  <c r="H355"/>
  <c r="K355" s="1"/>
  <c r="L355" s="1"/>
  <c r="H356"/>
  <c r="K356" s="1"/>
  <c r="L356" s="1"/>
  <c r="H357"/>
  <c r="K357" s="1"/>
  <c r="L357" s="1"/>
  <c r="H358"/>
  <c r="K358" s="1"/>
  <c r="L358" s="1"/>
  <c r="H359"/>
  <c r="K359" s="1"/>
  <c r="L359" s="1"/>
  <c r="H360"/>
  <c r="K360" s="1"/>
  <c r="L360" s="1"/>
  <c r="H361"/>
  <c r="K361" s="1"/>
  <c r="L361" s="1"/>
  <c r="H363"/>
  <c r="K363" s="1"/>
  <c r="L363" s="1"/>
  <c r="H364"/>
  <c r="K364" s="1"/>
  <c r="L364" s="1"/>
  <c r="H365"/>
  <c r="K365" s="1"/>
  <c r="L365" s="1"/>
  <c r="H366"/>
  <c r="K366" s="1"/>
  <c r="L366" s="1"/>
  <c r="H367"/>
  <c r="K367" s="1"/>
  <c r="L367" s="1"/>
  <c r="H368"/>
  <c r="K368" s="1"/>
  <c r="L368" s="1"/>
  <c r="H369"/>
  <c r="K369" s="1"/>
  <c r="L369" s="1"/>
  <c r="H370"/>
  <c r="K370" s="1"/>
  <c r="L370" s="1"/>
  <c r="H371"/>
  <c r="K371" s="1"/>
  <c r="L371" s="1"/>
  <c r="H373"/>
  <c r="K373" s="1"/>
  <c r="L373" s="1"/>
  <c r="H374"/>
  <c r="K374" s="1"/>
  <c r="L374" s="1"/>
  <c r="H376"/>
  <c r="K376" s="1"/>
  <c r="L376" s="1"/>
  <c r="H378"/>
  <c r="K378" s="1"/>
  <c r="L378" s="1"/>
  <c r="H379"/>
  <c r="K379" s="1"/>
  <c r="L379" s="1"/>
  <c r="H380"/>
  <c r="K380" s="1"/>
  <c r="L380" s="1"/>
  <c r="H381"/>
  <c r="K381" s="1"/>
  <c r="L381" s="1"/>
  <c r="H382"/>
  <c r="K382" s="1"/>
  <c r="L382" s="1"/>
  <c r="H384"/>
  <c r="K384" s="1"/>
  <c r="L384" s="1"/>
  <c r="H385"/>
  <c r="K385" s="1"/>
  <c r="L385" s="1"/>
  <c r="H386"/>
  <c r="K386" s="1"/>
  <c r="L386" s="1"/>
  <c r="H387"/>
  <c r="K387" s="1"/>
  <c r="L387" s="1"/>
  <c r="H388"/>
  <c r="K388" s="1"/>
  <c r="L388" s="1"/>
  <c r="H389"/>
  <c r="K389" s="1"/>
  <c r="L389" s="1"/>
  <c r="H392"/>
  <c r="K392" s="1"/>
  <c r="L392" s="1"/>
  <c r="H393"/>
  <c r="K393" s="1"/>
  <c r="L393" s="1"/>
  <c r="H394"/>
  <c r="K394" s="1"/>
  <c r="L394" s="1"/>
  <c r="H396"/>
  <c r="K396" s="1"/>
  <c r="L396" s="1"/>
  <c r="H397"/>
  <c r="K397" s="1"/>
  <c r="L397" s="1"/>
  <c r="H398"/>
  <c r="K398" s="1"/>
  <c r="L398" s="1"/>
  <c r="H399"/>
  <c r="K399" s="1"/>
  <c r="L399" s="1"/>
  <c r="H401"/>
  <c r="K401" s="1"/>
  <c r="L401" s="1"/>
  <c r="H402"/>
  <c r="K402" s="1"/>
  <c r="L402" s="1"/>
  <c r="H403"/>
  <c r="K403" s="1"/>
  <c r="L403" s="1"/>
  <c r="H404"/>
  <c r="K404" s="1"/>
  <c r="L404" s="1"/>
  <c r="H406"/>
  <c r="K406" s="1"/>
  <c r="L406" s="1"/>
  <c r="H407"/>
  <c r="K407" s="1"/>
  <c r="L407" s="1"/>
  <c r="H408"/>
  <c r="K408" s="1"/>
  <c r="L408" s="1"/>
  <c r="H409"/>
  <c r="K409" s="1"/>
  <c r="L409" s="1"/>
  <c r="H410"/>
  <c r="K410" s="1"/>
  <c r="L410" s="1"/>
  <c r="H411"/>
  <c r="K411" s="1"/>
  <c r="L411" s="1"/>
  <c r="H412"/>
  <c r="K412" s="1"/>
  <c r="L412" s="1"/>
  <c r="H413"/>
  <c r="K413" s="1"/>
  <c r="L413" s="1"/>
  <c r="H414"/>
  <c r="K414" s="1"/>
  <c r="L414" s="1"/>
  <c r="H415"/>
  <c r="K415" s="1"/>
  <c r="L415" s="1"/>
  <c r="H416"/>
  <c r="K416" s="1"/>
  <c r="L416" s="1"/>
  <c r="H417"/>
  <c r="K417" s="1"/>
  <c r="L417" s="1"/>
  <c r="H419"/>
  <c r="K419" s="1"/>
  <c r="L419" s="1"/>
  <c r="H6"/>
  <c r="K6" s="1"/>
  <c r="K578" l="1"/>
</calcChain>
</file>

<file path=xl/sharedStrings.xml><?xml version="1.0" encoding="utf-8"?>
<sst xmlns="http://schemas.openxmlformats.org/spreadsheetml/2006/main" count="1520" uniqueCount="908">
  <si>
    <t>ГЕНЕРИЧНО НАИМЕНОВАНИЕ</t>
  </si>
  <si>
    <t>КОЛИ-ЧЕСТВО</t>
  </si>
  <si>
    <t xml:space="preserve">код по ATC </t>
  </si>
  <si>
    <t>Единица мярка</t>
  </si>
  <si>
    <t xml:space="preserve">Техническа спецификация </t>
  </si>
  <si>
    <t>ХРАНОСМИЛАТЕЛНА СИСТЕМА И МЕТАБОЛИЗЪМ</t>
  </si>
  <si>
    <t>СПАЗМОЛИТИЧНИ СРЕДСТВА</t>
  </si>
  <si>
    <t>амп.</t>
  </si>
  <si>
    <t>A03BB01</t>
  </si>
  <si>
    <t>A03AD02</t>
  </si>
  <si>
    <t>A03FA01</t>
  </si>
  <si>
    <t>A03BA01</t>
  </si>
  <si>
    <t>АНТИУЛЦЕРОЗНИ СРЕДСТВА  Н 2 БЛОКЕРИ</t>
  </si>
  <si>
    <t>А02ВА03</t>
  </si>
  <si>
    <t>A02BA03</t>
  </si>
  <si>
    <t>A02BA02</t>
  </si>
  <si>
    <t>ИНХИБИТОРИ НА ПРОТОННАТА ПОМПА</t>
  </si>
  <si>
    <t>фл.</t>
  </si>
  <si>
    <t>A02BC05</t>
  </si>
  <si>
    <t>А02ВС01</t>
  </si>
  <si>
    <t>ЛАКСАТИВНИ СРЕДСТВА</t>
  </si>
  <si>
    <t>А06АD65</t>
  </si>
  <si>
    <t>ПАНКРЕАСНИ ЕНЗИМИ</t>
  </si>
  <si>
    <t>A09AA02</t>
  </si>
  <si>
    <t>АНТИДИАРИЙНИ СРЕДСТВА</t>
  </si>
  <si>
    <t>A07EC02</t>
  </si>
  <si>
    <t>ХЕПАТОПРОТЕКТИВНИ СРЕДСТВА</t>
  </si>
  <si>
    <t>A16AA02</t>
  </si>
  <si>
    <t>амп</t>
  </si>
  <si>
    <t>A16AX01</t>
  </si>
  <si>
    <t>ХОЛЕРЕТИЧНИ СРЕДСТВА</t>
  </si>
  <si>
    <t>A05AA02</t>
  </si>
  <si>
    <t>СЪРДЕЧНО-СЪДОВА СИСТЕМА</t>
  </si>
  <si>
    <t>СЪРДЕЧНИ ГЛИКОЗИДИ</t>
  </si>
  <si>
    <t>C01AA05</t>
  </si>
  <si>
    <t>ДИУРЕТИЦИ</t>
  </si>
  <si>
    <t>C03DA01</t>
  </si>
  <si>
    <t>C03CA01</t>
  </si>
  <si>
    <t>B05BC01</t>
  </si>
  <si>
    <t>C03AA03</t>
  </si>
  <si>
    <t>C03CA04</t>
  </si>
  <si>
    <t>АНТИАРИТМИЧНИ СРЕДСТВА</t>
  </si>
  <si>
    <t>C01BD01</t>
  </si>
  <si>
    <t>C01BC03</t>
  </si>
  <si>
    <t>C01EB17</t>
  </si>
  <si>
    <t>БЕТА АДРЕНЕРГИЧНИ БЛОКЕРИ</t>
  </si>
  <si>
    <t>C07AB02</t>
  </si>
  <si>
    <t>C07AG02</t>
  </si>
  <si>
    <t>C07AB07</t>
  </si>
  <si>
    <t>C07AB12</t>
  </si>
  <si>
    <t>C07AA05</t>
  </si>
  <si>
    <t>АНТИДИСЛИПИДИМИЧНИ СРЕДСТВА</t>
  </si>
  <si>
    <t>C10AA05</t>
  </si>
  <si>
    <t>С10АА01</t>
  </si>
  <si>
    <t>С10АВ05</t>
  </si>
  <si>
    <t>C10AA07</t>
  </si>
  <si>
    <t>ВАЗОДИЛАТОРИ</t>
  </si>
  <si>
    <t>C02CA04</t>
  </si>
  <si>
    <t>АНТИХИПЕРИНТЕНЗИВНИ СРЕДСТВА С ЦЕНТРАЛНО ДЕЙСТВИЕ</t>
  </si>
  <si>
    <t>C02AC01</t>
  </si>
  <si>
    <t>С02АС06</t>
  </si>
  <si>
    <t>ИНХИБИТОРИ НА АСЕ И АРБ</t>
  </si>
  <si>
    <t>C09AA02</t>
  </si>
  <si>
    <t>С09АА07</t>
  </si>
  <si>
    <t>C09CA03</t>
  </si>
  <si>
    <t>С09СА01</t>
  </si>
  <si>
    <t>С09СА06</t>
  </si>
  <si>
    <t>НИТРОПРЕПАРАТИ</t>
  </si>
  <si>
    <t>C01DA08</t>
  </si>
  <si>
    <t>C01DA02</t>
  </si>
  <si>
    <t>ИЗОСОРБИТ ДИНИТРАТ 1.25 МГ/ДОЗА СПРЕЕ</t>
  </si>
  <si>
    <t>КАЛЦИЕВИ АНТАГОНИСТИ И ДРУГИ</t>
  </si>
  <si>
    <t>C08DA01</t>
  </si>
  <si>
    <t>C08CA06</t>
  </si>
  <si>
    <t>C08CA05</t>
  </si>
  <si>
    <t>С08СА01</t>
  </si>
  <si>
    <t>А12СС02</t>
  </si>
  <si>
    <t>ЛЕКАРСТВА ПРИЛАГАНИ ПРИ КАРДИОГЕНЕН ШОК</t>
  </si>
  <si>
    <t>C01CA04</t>
  </si>
  <si>
    <t>C01CA07</t>
  </si>
  <si>
    <t>КАЛИЕВО МАГМЕЗИЙ ЗАМЕСТИТЕЛИ</t>
  </si>
  <si>
    <t>А12ВА30</t>
  </si>
  <si>
    <t>А12СС09</t>
  </si>
  <si>
    <t>ПАРЕНТЕРАЛНИ АНТИКОАГУЛАНТИ</t>
  </si>
  <si>
    <t>B01AB01</t>
  </si>
  <si>
    <t>B01AB06</t>
  </si>
  <si>
    <t>B01AB12</t>
  </si>
  <si>
    <t>B01AB05</t>
  </si>
  <si>
    <t>B01AX05</t>
  </si>
  <si>
    <t>ОРАЛНИ АНТИКОАГУЛАНТИ</t>
  </si>
  <si>
    <t>B01AA07</t>
  </si>
  <si>
    <t>B01AX06</t>
  </si>
  <si>
    <t>B01AE07</t>
  </si>
  <si>
    <t>АНТИАГРЕГАНТИ</t>
  </si>
  <si>
    <t>B01AC04</t>
  </si>
  <si>
    <t>ФИБРИНОЛИТИЦИ</t>
  </si>
  <si>
    <t>B01AD02</t>
  </si>
  <si>
    <t>АНТИХЕМОРАГИЧНИ СРЕДСТВА</t>
  </si>
  <si>
    <t>H01BA04</t>
  </si>
  <si>
    <t>ВИТАМИН К И ДРУГИ ХЕМОСТАТИЦИ</t>
  </si>
  <si>
    <t>B02AA03</t>
  </si>
  <si>
    <t>В02ВА01</t>
  </si>
  <si>
    <t>АНТИАНЕМИЧНИ ПРЕПАРАТИ</t>
  </si>
  <si>
    <t>B03AC02</t>
  </si>
  <si>
    <t>B03AB05</t>
  </si>
  <si>
    <t>B03AC01</t>
  </si>
  <si>
    <t>ДИХАТЕЛНА СИСТЕМА</t>
  </si>
  <si>
    <t>АНТИАСТМАТИЧНИ СРЕДСТВА</t>
  </si>
  <si>
    <t>КСАНТИНОВИ ПРОИЗВОДНИ</t>
  </si>
  <si>
    <t>R03DA05</t>
  </si>
  <si>
    <t>БЕТА - 2 СИМПАТИКОМИМЕТИЦИ</t>
  </si>
  <si>
    <t>R03AC02</t>
  </si>
  <si>
    <t>ФОРМОТЕРОЛ ФУМАРАТ+БУДЕЗОНИД 4.5МГ/160МГ</t>
  </si>
  <si>
    <t>R03AК07</t>
  </si>
  <si>
    <t>АНТИХИСТАМИНОВИ СРЕДСТВА</t>
  </si>
  <si>
    <t>R06AC03</t>
  </si>
  <si>
    <t>R06AD02</t>
  </si>
  <si>
    <t xml:space="preserve">МУКОЛИТИЦИ </t>
  </si>
  <si>
    <t>бр</t>
  </si>
  <si>
    <t>R05CB02</t>
  </si>
  <si>
    <t>ЦЕНТРАЛНА И ПЕРИФЕРНА НЕРВНА СИСТЕМА</t>
  </si>
  <si>
    <t>АНЕСТЕТИЦИ</t>
  </si>
  <si>
    <t>N01AF03</t>
  </si>
  <si>
    <t>N01AX03</t>
  </si>
  <si>
    <t>N01AX10</t>
  </si>
  <si>
    <t>ИНХАЛАЦИОННИ АНЕСТЕТИЦИ</t>
  </si>
  <si>
    <t>N01AB06</t>
  </si>
  <si>
    <t>N01AB08</t>
  </si>
  <si>
    <t>МЕСТНИ АНЕСТЕТИЦИ</t>
  </si>
  <si>
    <t>N01BB01</t>
  </si>
  <si>
    <t>N01BB10</t>
  </si>
  <si>
    <t>N01BB02</t>
  </si>
  <si>
    <t>N01BB52</t>
  </si>
  <si>
    <t>АНКСИОЛИТИЦИ</t>
  </si>
  <si>
    <t>N05BA01</t>
  </si>
  <si>
    <t>СЪНОТВОРНИ И СЕДАТИВИ</t>
  </si>
  <si>
    <t xml:space="preserve"> </t>
  </si>
  <si>
    <t>N05CD08</t>
  </si>
  <si>
    <t>АНТИЕПИЛЕПТИЧНИ СРЕДСТВА</t>
  </si>
  <si>
    <t>N03AA02</t>
  </si>
  <si>
    <t>N03AF01</t>
  </si>
  <si>
    <t>N03AG01</t>
  </si>
  <si>
    <t>АНТИПСИХОТИЧНИ СРЕДСТВА</t>
  </si>
  <si>
    <t>N05AA01</t>
  </si>
  <si>
    <t>N05AD01</t>
  </si>
  <si>
    <t>ПЕРИФЕРНИ И ЦЕНТРАЛНИ НЕВРОНОПРОТЕКТОРИ</t>
  </si>
  <si>
    <t>C04AD03</t>
  </si>
  <si>
    <t>C04DA03</t>
  </si>
  <si>
    <t>N06BX18</t>
  </si>
  <si>
    <t>ПСИХОСТИМУЛАНТИ</t>
  </si>
  <si>
    <t>N06BX03</t>
  </si>
  <si>
    <t>АНАЛГЕТИЦИ</t>
  </si>
  <si>
    <t>НЕНАРКОТИЧНИ АНАЛГЕТИЦИ</t>
  </si>
  <si>
    <t>N02BB02</t>
  </si>
  <si>
    <t>N02BE01</t>
  </si>
  <si>
    <t>НАРКОТИЧНИ АНАЛГЕТИЦИ</t>
  </si>
  <si>
    <t>N01AH01</t>
  </si>
  <si>
    <t>N02AB02</t>
  </si>
  <si>
    <t>N02AX02</t>
  </si>
  <si>
    <t>N02AA01</t>
  </si>
  <si>
    <t>N02AA05</t>
  </si>
  <si>
    <t>АНТИДОТИ</t>
  </si>
  <si>
    <t>ХОЛИНЕСТЕРАЗНИ ИНХИБИТОРИ</t>
  </si>
  <si>
    <t>N07AA02</t>
  </si>
  <si>
    <t>ПЕНИЦИЛИНИ С ИНХИБИТОРИ НА БЕТА ЛАКТАМАЗАТА</t>
  </si>
  <si>
    <t>J01CR02</t>
  </si>
  <si>
    <t>J01CR04</t>
  </si>
  <si>
    <t>J01CR05</t>
  </si>
  <si>
    <t xml:space="preserve">КАРБАПЕНЕМИ - </t>
  </si>
  <si>
    <t>J01DH51</t>
  </si>
  <si>
    <t>J01DH02</t>
  </si>
  <si>
    <t>ЦЕФАЛОСПОРИНИ</t>
  </si>
  <si>
    <t>J01DB04</t>
  </si>
  <si>
    <t>ЦЕФАЛОСПОРИНИ ОТ ІІ-РА ГЕНЕРАЦИЯ</t>
  </si>
  <si>
    <t>J01DC02</t>
  </si>
  <si>
    <t>ЦЕФАЛОСПОРИНИ ОТ ІІІ-ТА ГЕНЕРАЦИЯ</t>
  </si>
  <si>
    <t>J01DD04</t>
  </si>
  <si>
    <t>J01DD02</t>
  </si>
  <si>
    <t xml:space="preserve">ЦЕФАЛОСПОРИНИ ОТ ІV-ТА ГЕНЕРАЦИЯ- </t>
  </si>
  <si>
    <t>J01DE01</t>
  </si>
  <si>
    <t xml:space="preserve">ГЛИКОПЕПТИДНИ АНТИБИОТИЦИ- </t>
  </si>
  <si>
    <t>J01XA02</t>
  </si>
  <si>
    <t>J01XA01</t>
  </si>
  <si>
    <t xml:space="preserve">АМИНОГЛИКОЗИДНИ АНТИБИОТИЦИ </t>
  </si>
  <si>
    <t>J01GB06</t>
  </si>
  <si>
    <t>J01GB03</t>
  </si>
  <si>
    <t>МАКРОЛИДИ</t>
  </si>
  <si>
    <t>J01FA09</t>
  </si>
  <si>
    <t>J01FA10</t>
  </si>
  <si>
    <t>ЛИНКОЗАМИДИ</t>
  </si>
  <si>
    <t>J01FF01</t>
  </si>
  <si>
    <t>J01FF02</t>
  </si>
  <si>
    <t>ФЛУОРОХИНОЛОНИ</t>
  </si>
  <si>
    <t>J01MA02</t>
  </si>
  <si>
    <t>J01MA12</t>
  </si>
  <si>
    <t>ОКСАЗОЛИДИНОНИ</t>
  </si>
  <si>
    <t>J01XX08</t>
  </si>
  <si>
    <t>ГЛИЦИЛЦИКЛИНИ</t>
  </si>
  <si>
    <t>J01AA12</t>
  </si>
  <si>
    <t>ТУБЕРКУЛОСТАТИЦИ</t>
  </si>
  <si>
    <t>J04AB02</t>
  </si>
  <si>
    <t>J04AC01</t>
  </si>
  <si>
    <t>J04AK02</t>
  </si>
  <si>
    <t>J04AK01</t>
  </si>
  <si>
    <t>ИМИДАЗОЛОВИ ПРОИЗВОДНИ</t>
  </si>
  <si>
    <t>J01XD01</t>
  </si>
  <si>
    <t>КОМБИНИРАНИ СУЛФОНАМИДИ</t>
  </si>
  <si>
    <t>J01EE01</t>
  </si>
  <si>
    <t>АНТИБИОТИЦИ ЗА ЛОКАЛНО ПРИЛОЖЕНИЕ</t>
  </si>
  <si>
    <t>S01CA01</t>
  </si>
  <si>
    <t>ДРУГИ</t>
  </si>
  <si>
    <t>ПРОТИВОГЪБИЧНИ СРЕДСТВА</t>
  </si>
  <si>
    <t>A07AA02</t>
  </si>
  <si>
    <t>J02AC01</t>
  </si>
  <si>
    <t>ВОРИКОНАЗОЛ ПУДРА ЗА РАЗТВОР</t>
  </si>
  <si>
    <t>J02AC03</t>
  </si>
  <si>
    <t>ЕНДОКРИННА СИСТЕМА</t>
  </si>
  <si>
    <t>СРЕДСТВА ЗА ЛЕЧЕНИЕ НА ЗАХАРЕН ДИАБЕТ</t>
  </si>
  <si>
    <t>A10AB01</t>
  </si>
  <si>
    <t>A10AC01</t>
  </si>
  <si>
    <t>A10BB09</t>
  </si>
  <si>
    <t>А10ВА02</t>
  </si>
  <si>
    <t>КОРТИКОСТЕРОИДИ</t>
  </si>
  <si>
    <t>ГЛЮКОКОРТИКОСТЕРОИДИ</t>
  </si>
  <si>
    <t>H02AB06</t>
  </si>
  <si>
    <t>H02AB04</t>
  </si>
  <si>
    <t>H02AB02</t>
  </si>
  <si>
    <t>H02AB07</t>
  </si>
  <si>
    <t>H02AB01</t>
  </si>
  <si>
    <t>КАТЕХОЛАМИНИ</t>
  </si>
  <si>
    <t>C01CA24</t>
  </si>
  <si>
    <t>M03AB01</t>
  </si>
  <si>
    <t>N06DA04</t>
  </si>
  <si>
    <t>M03AC06</t>
  </si>
  <si>
    <t>М03АС04</t>
  </si>
  <si>
    <t>H01CB01</t>
  </si>
  <si>
    <t>H01CB02</t>
  </si>
  <si>
    <t>ХУМАН АЛБУМИНУМ 20 % 100 МЛ</t>
  </si>
  <si>
    <t>B05AA01</t>
  </si>
  <si>
    <t>J06BA02</t>
  </si>
  <si>
    <t>ОФТАЛМОЛОГИЯ</t>
  </si>
  <si>
    <t>S01AA12</t>
  </si>
  <si>
    <t>M01AC06</t>
  </si>
  <si>
    <t>M01AE03</t>
  </si>
  <si>
    <t>S01BA01</t>
  </si>
  <si>
    <t>СРЕДСТВА ЗА ЛЕЧЕНИЕ НА ГЛАУКОМА</t>
  </si>
  <si>
    <t>S01ED01</t>
  </si>
  <si>
    <t>S01ED51</t>
  </si>
  <si>
    <t>S01EC03</t>
  </si>
  <si>
    <t>S01EA05</t>
  </si>
  <si>
    <t>S01EC04</t>
  </si>
  <si>
    <t>ПРОСТАГЛАНДИНОВИ СРЕДСТВА</t>
  </si>
  <si>
    <t>S01EE01</t>
  </si>
  <si>
    <t>S01EE04</t>
  </si>
  <si>
    <t>РАЗТВОРИ ЗА ИНТРАВЕНОЗНО ПРИЛОЖЕНИЕ И ЛЕЧЕБНО ХРАНЕНЕ</t>
  </si>
  <si>
    <t>ВОДНОЕЛЕКТРОЛИТНИ РАЗТВОРИ</t>
  </si>
  <si>
    <t>B05XA03</t>
  </si>
  <si>
    <t>сак</t>
  </si>
  <si>
    <t>B05XA01</t>
  </si>
  <si>
    <t>B05AA07</t>
  </si>
  <si>
    <t>B05BB01</t>
  </si>
  <si>
    <t>B05XA02</t>
  </si>
  <si>
    <t>ВЪГЛЕХИДРАТНИ РАЗТВОРИ</t>
  </si>
  <si>
    <t>V06DC01</t>
  </si>
  <si>
    <t>B05CX01</t>
  </si>
  <si>
    <t>РАЗТВОРИТЕЛИ И РАЗРЕДИТЕЛИ</t>
  </si>
  <si>
    <t>V07AB00</t>
  </si>
  <si>
    <t>АКВА РЕДЕСТИЛАТА 500МЛ</t>
  </si>
  <si>
    <t>ХИПОАМОНИЕМИЧНИ СРЕДСТВА</t>
  </si>
  <si>
    <t>АМИНОКИСЕЛИННИ РАЗТВОРИ ХЕПА 500 МЛ</t>
  </si>
  <si>
    <t>B05BA01</t>
  </si>
  <si>
    <t>РАЗТВОРИ ЗА ПАРАНТЕРАЛНО ХРАНЕНЕ</t>
  </si>
  <si>
    <t>МАСЛЕНИ ЕМУЛСИИ 10% 500 МЛ</t>
  </si>
  <si>
    <t>B05BA02</t>
  </si>
  <si>
    <t>МАСЛЕНИ ЕМУЛСИИ 20% 500 МЛ</t>
  </si>
  <si>
    <t>B05XB02</t>
  </si>
  <si>
    <t>B05BA10</t>
  </si>
  <si>
    <t>НСПВС ЗА ЛЕЧЕНИЕ НА ЗАБОЛЯВАНИЯ НА МУСКУЛИ, СКЕЛЕТ, СТАВИ</t>
  </si>
  <si>
    <t>M01AB05</t>
  </si>
  <si>
    <t>M01AH04</t>
  </si>
  <si>
    <t>М01АЕ17</t>
  </si>
  <si>
    <t>ИМУНОСУПРЕСОРИ</t>
  </si>
  <si>
    <t>L04AX01</t>
  </si>
  <si>
    <t>L01AA01</t>
  </si>
  <si>
    <t>ВИТАМИНИ И МИНЕРАЛИ И ДР. ХРАНИТЕЛНИ ДОБАВКИ</t>
  </si>
  <si>
    <t>A12AA03</t>
  </si>
  <si>
    <t>ВИТАМИН С 5 МЛ</t>
  </si>
  <si>
    <t>A11GA01</t>
  </si>
  <si>
    <t>B03BA01</t>
  </si>
  <si>
    <t>КОНТРАСТИ</t>
  </si>
  <si>
    <t>V08AB09</t>
  </si>
  <si>
    <t>V08AB02</t>
  </si>
  <si>
    <t>V08AB05</t>
  </si>
  <si>
    <t>V08CA01</t>
  </si>
  <si>
    <t>V08CA06</t>
  </si>
  <si>
    <t>V08AB04</t>
  </si>
  <si>
    <t>V08AB10</t>
  </si>
  <si>
    <t>V08CA03</t>
  </si>
  <si>
    <t>ЗА КЛИНИКА ПО РАДИОТЕРАПИЯ</t>
  </si>
  <si>
    <t>A06AD11</t>
  </si>
  <si>
    <t>BO2BX01</t>
  </si>
  <si>
    <t>бр.</t>
  </si>
  <si>
    <t>N03AC02</t>
  </si>
  <si>
    <t>SO2AX22</t>
  </si>
  <si>
    <t>C05BA01</t>
  </si>
  <si>
    <t>C01CA01</t>
  </si>
  <si>
    <t>N06BX06</t>
  </si>
  <si>
    <t>R03CA02</t>
  </si>
  <si>
    <t>B01AC06</t>
  </si>
  <si>
    <t>R06AA00</t>
  </si>
  <si>
    <t>V08AA</t>
  </si>
  <si>
    <t>V03AB15</t>
  </si>
  <si>
    <t>J02AC02</t>
  </si>
  <si>
    <t>D03AA00</t>
  </si>
  <si>
    <t>D06AX07</t>
  </si>
  <si>
    <t>D08AG02</t>
  </si>
  <si>
    <t>S01FA04</t>
  </si>
  <si>
    <t>S01HD04</t>
  </si>
  <si>
    <t>M04AA01</t>
  </si>
  <si>
    <t>НАТРИЕВ ХЛОРИД 0.9%500 МЛ СТЪКЛЕНА БАНКА</t>
  </si>
  <si>
    <t>A11EA00</t>
  </si>
  <si>
    <t>ПРОТИВОГАНГРЕНОЗЕН СЕРУМ</t>
  </si>
  <si>
    <r>
      <t xml:space="preserve"> </t>
    </r>
    <r>
      <rPr>
        <b/>
        <i/>
        <sz val="9"/>
        <rFont val="Arial"/>
        <family val="2"/>
        <charset val="204"/>
      </rPr>
      <t>ИМУНОГЛОБУЛИНИ</t>
    </r>
  </si>
  <si>
    <t>КОМБИНИРАНИ РАЗТВОРИ ЗА ПАРАНТЕРАЛНО ХРАНЕНЕ</t>
  </si>
  <si>
    <t xml:space="preserve"> МУСКУЛНИ РЕЛАКСАНТИ</t>
  </si>
  <si>
    <t>V03AB25</t>
  </si>
  <si>
    <t>N01AX07</t>
  </si>
  <si>
    <t>L04AD01</t>
  </si>
  <si>
    <t>C02AC05</t>
  </si>
  <si>
    <t>ФЕНИЛЕФРИН 2.5% 5МЛ</t>
  </si>
  <si>
    <t>S01GA05</t>
  </si>
  <si>
    <t>B05AA06</t>
  </si>
  <si>
    <t xml:space="preserve">СУЛФУР ХЕКСАФЛУОРИД </t>
  </si>
  <si>
    <t>V08DA</t>
  </si>
  <si>
    <t>НАЛОКСОН ХИДР. 0.4МГ/МЛ</t>
  </si>
  <si>
    <t>A05BA</t>
  </si>
  <si>
    <t>Б.Ц.Ж. ВАКСИНА 0.5МГ</t>
  </si>
  <si>
    <t>C05BB56</t>
  </si>
  <si>
    <t>B05BA03</t>
  </si>
  <si>
    <t>J01DD01</t>
  </si>
  <si>
    <t>H01BA02</t>
  </si>
  <si>
    <t>НЕОМИЦИН СПРЕЙ</t>
  </si>
  <si>
    <t>D06AX04</t>
  </si>
  <si>
    <t>M01AE01</t>
  </si>
  <si>
    <t>A04AA01</t>
  </si>
  <si>
    <t xml:space="preserve">ЛИМ.КИСЕЛ., КАЛ. ЦИТРАТ,КАЛ. ХИДРОГЕНКАРБ. </t>
  </si>
  <si>
    <t>A12BA30</t>
  </si>
  <si>
    <t>C09AA15</t>
  </si>
  <si>
    <t>АНТИХОЛИНЕРГИЧНИ СРЕДСТВА</t>
  </si>
  <si>
    <t>ТИОТРОПИУМ БРОМИД 18 МКГ</t>
  </si>
  <si>
    <t>R03BB04</t>
  </si>
  <si>
    <t>СРЕДСТВА ЗА ЛЕЧЕНИЕ НА ЩИТОВИДНАТА ЖЛЕЗА</t>
  </si>
  <si>
    <t>H03AA01</t>
  </si>
  <si>
    <t>H03BB02</t>
  </si>
  <si>
    <t>НАТРИЕВ ХЛОРИД СОЛУЦИО 0.9% 250 МЛ двупътен сак</t>
  </si>
  <si>
    <t>НАТРИЕВ ХЛОРИД СОЛУЦИО 0.9% 500 МЛ двупътен сak</t>
  </si>
  <si>
    <t>Hydroxyethylstarch (Poly (O-2-hydroxyethyl)starch (130/0,4); Sodium acetate trihydrate; Sodium chloride; Potassium chloride; Magnezium chloride hexahydrate) 500ml</t>
  </si>
  <si>
    <t>кг</t>
  </si>
  <si>
    <t>J01DD62</t>
  </si>
  <si>
    <t>Лекарствени продукти извън позитивен лекарствен списък</t>
  </si>
  <si>
    <t>Рецептури извън позитивен лекарствен списък</t>
  </si>
  <si>
    <t>саше</t>
  </si>
  <si>
    <t>ТИОКТИК  АЦИД 600 MГ/24 МЛ</t>
  </si>
  <si>
    <t>табл.</t>
  </si>
  <si>
    <t xml:space="preserve">БУТИЛСКОПОЛАМИН  20 МГ/ 1 МЛ  </t>
  </si>
  <si>
    <t xml:space="preserve">ДРОТАВЕРИН ХИДРОХЛОРИД  40 МГ/ 2 МЛ </t>
  </si>
  <si>
    <t xml:space="preserve">МЕТОКЛОПРАМИД ХИДРОХЛОРИК  10 МГ /2 МЛ </t>
  </si>
  <si>
    <t xml:space="preserve">АТРОПИН СУЛФАТ  1 МГ /1 МЛ </t>
  </si>
  <si>
    <t xml:space="preserve">ОНДАНСЕТРОН  2МГ/4МЛ </t>
  </si>
  <si>
    <t xml:space="preserve">ФАМОТИДИН  40 МГ </t>
  </si>
  <si>
    <t>ФАМОТИДИН  5 МЛ/ 20 МГ</t>
  </si>
  <si>
    <t>РАНИТИДИН   25 МГ / 2 МЛ</t>
  </si>
  <si>
    <t>ОМЕПРАЗОЛ 20 МГ</t>
  </si>
  <si>
    <t xml:space="preserve">ЕС ОМЕПРАЗОЛ 40 МГ </t>
  </si>
  <si>
    <t>МАКРОГОЛ,КОМБИНАЦИИ 64 ГР</t>
  </si>
  <si>
    <t>капс.</t>
  </si>
  <si>
    <t>АДЕМЕТИОНИН  500 МГ</t>
  </si>
  <si>
    <t xml:space="preserve">ТИОКТИК АЦИД 600 МГ 50 МЛ </t>
  </si>
  <si>
    <t>УРЗОДЕЗОКСИХОЛИЕВА КИСЕЛИНА  250 МГ</t>
  </si>
  <si>
    <t xml:space="preserve">ДИГОКСИНУМ  0.25 МГ </t>
  </si>
  <si>
    <t>ДИГОКСИНУМ  0.50 МГ/ 2 МЛ</t>
  </si>
  <si>
    <t xml:space="preserve">ФУРОЗЕМИД  20 МГ/ 2 МЛ </t>
  </si>
  <si>
    <t>банка</t>
  </si>
  <si>
    <t>ХИДРОХЛОРОТИАЗИД  25 МГ</t>
  </si>
  <si>
    <t>АМИОДАРОН ХИДРОХЛОРИК  150 МГ/ 3 МЛ</t>
  </si>
  <si>
    <t>ПРОПАФЕНОН  150 МГ</t>
  </si>
  <si>
    <t>ИВАБРАДИН 5МГ</t>
  </si>
  <si>
    <t xml:space="preserve">АМИОДАРОН ХИДРОХЛОРИК  200 МГ </t>
  </si>
  <si>
    <t xml:space="preserve">МЕТОПРОЛОЛ  50 МГ </t>
  </si>
  <si>
    <t>МЕТОПРОЛОЛ   5 МГ/ 5МЛ</t>
  </si>
  <si>
    <t>КАРВЕДИЛОЛ  6.25 МГ</t>
  </si>
  <si>
    <t xml:space="preserve">БИЗОПРОЛОЛ  5 МГ </t>
  </si>
  <si>
    <t xml:space="preserve">БИЗОПРОЛОЛ  10 МГ </t>
  </si>
  <si>
    <t>НЕБИВОЛОЛ 5 МГ</t>
  </si>
  <si>
    <t>ПРОПРАНОЛОЛ 40 МГ</t>
  </si>
  <si>
    <t>АТОРВАСТАТИН КАЛЦИИ 40 МГ</t>
  </si>
  <si>
    <t>АТОРВАСТАТИН КАЛЦИИ 20 МГ</t>
  </si>
  <si>
    <t xml:space="preserve">ФЕНОФИБРАТ МИКРОНИЗИРАН  200 МГ </t>
  </si>
  <si>
    <t xml:space="preserve">СИМВАСТАТИН 20 МГ </t>
  </si>
  <si>
    <t>РОЗУВАСТАТИН 10 МГ</t>
  </si>
  <si>
    <t>РОЗУВАСТАТИН 20 МГ</t>
  </si>
  <si>
    <t>ДОКСАЗОЗИН 2 МГ</t>
  </si>
  <si>
    <t>МОКСОТИДИН 0.4 МГ</t>
  </si>
  <si>
    <t xml:space="preserve">КЛОНИДИН ХИДРОХЛОРИДУМ 150 МКГ/1 МЛ </t>
  </si>
  <si>
    <t>РИЛМЕНИДИН 1 МГ</t>
  </si>
  <si>
    <t>ЕНАЛАПРИЛ МАЛЕАТ 10 МГ</t>
  </si>
  <si>
    <t xml:space="preserve">БЕНАЗЕПРИЛ  10 МГ </t>
  </si>
  <si>
    <t>ВАЛСАРТАН  80 МГ</t>
  </si>
  <si>
    <t xml:space="preserve">ЛОСАРТАН  50 МГ </t>
  </si>
  <si>
    <t>КАНДЕСАРТАН 16 МГ</t>
  </si>
  <si>
    <t xml:space="preserve">ИЗОСОРБИД ДИНИТРАТ  10 МГ </t>
  </si>
  <si>
    <t xml:space="preserve">ГЛИЦЕРИЛ ТРИНИТРАТ 50 МГ /50 МЛ </t>
  </si>
  <si>
    <t>ИЗОСОРБИТДИНИТРАТ 20 МГ</t>
  </si>
  <si>
    <t>ВЕРАПАМИЛ ХИДРОХЛОРИК  5 МГ</t>
  </si>
  <si>
    <t xml:space="preserve">НИМОДИПИН  30 МГ </t>
  </si>
  <si>
    <t>НИФЕДИПИН РЕТАРД  20 МГ</t>
  </si>
  <si>
    <t>ВЕРАПАМИЛ ХИДРОХЛОРИК  120 МГ</t>
  </si>
  <si>
    <t xml:space="preserve">АМЛОДИПИН 5 МГ </t>
  </si>
  <si>
    <t>МАГНЕЗИЕВ СУЛФАТ  403.8 МГ/ 10 МЛ</t>
  </si>
  <si>
    <t>МАГНЕЗИЕВ СУЛФАТ  201.9 МГ/ 10 МЛ</t>
  </si>
  <si>
    <t>ДОБУТАМИН ХИДРОХЛОРИК 250 МГ</t>
  </si>
  <si>
    <t>ДОПАМИН ХИДРОХЛОРИК  200 МГ/ 5 МЛ</t>
  </si>
  <si>
    <t>КАЛИЕВО МАГМЕЗИЙ АСПАРТАТ 341 МГ</t>
  </si>
  <si>
    <t>МАГНЕЗИЕВ ОРОТАТ 500 МГ</t>
  </si>
  <si>
    <t>ХЕПАРИН 5 МЛ/ 25 000 IU ЗА СУБКУТАНТНО И  ИНТРАВЕНОЗНО ПРИЛОЖЕНИЕ</t>
  </si>
  <si>
    <t>ХЕПАРИН 5 МЛ /25 000 IU  ЗА ИНТРАВЕНОЗНО ПРИЛОЖЕНИЕ</t>
  </si>
  <si>
    <t xml:space="preserve">БЕМИПАРИЛ 2500 IU </t>
  </si>
  <si>
    <t xml:space="preserve">БЕМИПАРИЛ 3500 IU </t>
  </si>
  <si>
    <t>НАДРОПАРИН АМП. 0.4 МЛ/ 3800 IU</t>
  </si>
  <si>
    <t>НАДРОПАРИН АМП. 0.6 МЛ /5700 IU</t>
  </si>
  <si>
    <t>ЕНОКСИПАРИН  40 МГ</t>
  </si>
  <si>
    <t xml:space="preserve">ФОНДАПАРИНУКС 2.5 МГ </t>
  </si>
  <si>
    <t xml:space="preserve">ФОНДАПАРИНУКС 7.5 МГ </t>
  </si>
  <si>
    <t>АЦЕНОКУМАРОУМ  4 МГ</t>
  </si>
  <si>
    <t>РИВАРОКСАБАН 10МГ</t>
  </si>
  <si>
    <t>ДАБИГАТРАН ЕТИКСИЛАТ  110МГ</t>
  </si>
  <si>
    <t xml:space="preserve">КЛОПИДОГРЕЛ  75 МГ </t>
  </si>
  <si>
    <t>АЛТЕПЛАЗА 50 МГ</t>
  </si>
  <si>
    <t>ТЕРЛИПРЕСИН  0.2 МГ/ 2 МЛ</t>
  </si>
  <si>
    <t xml:space="preserve">АМИНОЕТИЛБЕНЗОИК АЦИД 50 МГ/5 МЛ </t>
  </si>
  <si>
    <t>ФИТОМЕНАДИОН   10МГ / 1 МЛ</t>
  </si>
  <si>
    <t>ЗАХАРАТЕД ИРОН ОКСИД 100 МГ/5 МЛ</t>
  </si>
  <si>
    <t xml:space="preserve">ИРОН/ІІІ/ Хидроксид Полималт.Компл.фолик ацид </t>
  </si>
  <si>
    <t>ФЕРРИК КАРБОКСИМАЛТОЗА 50МГ / 10МЛ</t>
  </si>
  <si>
    <t>B03AC06</t>
  </si>
  <si>
    <t>ИРОН/ІІІ/ ИЗОМАЛТОЗИД 100МГ/1МЛ</t>
  </si>
  <si>
    <t>ИРОН/ІІІ/ ИЗОМАЛТОЗИД 100МГ/5МЛ</t>
  </si>
  <si>
    <t>АМИНОФИЛИНУМ АМП. 240 МГ/ 10 МЛ</t>
  </si>
  <si>
    <t>ХЛОРOПИРАМИН  2 МЛ/ 20 МГ</t>
  </si>
  <si>
    <t>ПРОМЕТАЗИН  25 МГ/МЛ</t>
  </si>
  <si>
    <t xml:space="preserve">БРОМХЕКСИН ХИДРОХЛОРИК 4 МГ/ 2 МЛ </t>
  </si>
  <si>
    <t>КЕТАМИН 500 МГ/ 10 МЛ</t>
  </si>
  <si>
    <t>ПРОПОФОЛ  10 МГ/20 МЛ</t>
  </si>
  <si>
    <t>ПРОПОФОЛ  2%.50 МЛ</t>
  </si>
  <si>
    <t>ПРОПОФОЛ 10 МГ/50 МЛ</t>
  </si>
  <si>
    <t>ИЗОФЛУРАН 250 МЛ.</t>
  </si>
  <si>
    <t>СЕВОФЛУРАН 250 МЛ</t>
  </si>
  <si>
    <t>БУПИВАКАИН ХИДРОХЛОРИК  0.5% 4 МЛ SPIN</t>
  </si>
  <si>
    <t xml:space="preserve">ЛЕВОБУПИВАКАИН 5 МГ / 10 МЛ </t>
  </si>
  <si>
    <t>ЛИДОКАИНУМ ХИДРОХЛОРИК  100 МГ/10 МЛ</t>
  </si>
  <si>
    <t>ЛИДОКАИНУМ ХИДРОХЛОРИК  200 МГ/ 10 МЛ</t>
  </si>
  <si>
    <t>ЛИДОКАИНУМ ХИДРОХЛОРИК 40 МГ/ 2 МЛ.</t>
  </si>
  <si>
    <t>ЛИДОКАИНУМ ХИДРОХЛОРИК  50 МГ/ 10 МЛ</t>
  </si>
  <si>
    <t>КАТЕЖЕЛ С ЛИДОКАИН 12.5 ГР</t>
  </si>
  <si>
    <t>ETOMИДАТ 2МГ /10МЛ</t>
  </si>
  <si>
    <t>ДИАЗЕПАМ 10 МГ</t>
  </si>
  <si>
    <t>ФЕНОБАРБИТАЛУМ НАТРИЙ  100 МГ</t>
  </si>
  <si>
    <t xml:space="preserve">КАРБАМАЗЕПИМ  200 МГ </t>
  </si>
  <si>
    <t>НАТРИЙ ВАЛПРОАТИС 400 МГ</t>
  </si>
  <si>
    <t>ХЛОРПРОМАЗИН ХИДРОХЛОРИД  5 МГ/ 5 МЛ</t>
  </si>
  <si>
    <t>ХЛОРПРОМАЗИН ХИДРОХЛОРИД  10 МГ/ 5 МЛ</t>
  </si>
  <si>
    <t>ХЛОРПРОМАЗИН ХИДРОХЛОРИД 25 МГ/ 2 МЛ</t>
  </si>
  <si>
    <t>ХАЛОПЕРИДОЛ  5 МГ/ 1 МЛ</t>
  </si>
  <si>
    <t>ПЕНТОКСИФИЛИН  100 МГ</t>
  </si>
  <si>
    <t xml:space="preserve">ПЕНТОКСИФИЛИН  400 МГ </t>
  </si>
  <si>
    <t>ВИНПОЦЕТИН  10 МГ/ 2 МЛ</t>
  </si>
  <si>
    <t>ПИРАЦЕТАМ  3 ГР/15 МЛ</t>
  </si>
  <si>
    <t>ПИРАЦЕТАМ   1 ГР/5 МЛ</t>
  </si>
  <si>
    <t>ПИРАЦЕТАМ 12 ГР/60 МЛ</t>
  </si>
  <si>
    <t>ПИРАЦЕТАМ 800 МГ</t>
  </si>
  <si>
    <t>ПИРАЦЕТАМ 1200 МГ</t>
  </si>
  <si>
    <t>МЕТАМИЗОЛУМ  2 МЛ</t>
  </si>
  <si>
    <t>N02AB03</t>
  </si>
  <si>
    <t>ФЕНТАНИЛ   0.25 МГ/5 МЛ</t>
  </si>
  <si>
    <t>ФЕНТАНИЛ  0.10 МГ.2 МЛ</t>
  </si>
  <si>
    <t>ПРОПОФОЛ MCT/LCT 50:50 10 МГ/ 50 МЛ</t>
  </si>
  <si>
    <t>ПРОПОФОЛ MCT/LCT 50:50  10 МГ/ 20 МЛ</t>
  </si>
  <si>
    <t xml:space="preserve">ПАРАЦЕТАМОЛ  50 МЛ </t>
  </si>
  <si>
    <t>ПАРАЦЕТАМОЛ   100 МЛ</t>
  </si>
  <si>
    <t>ПЕТИДИН  50 МГ/ 2 МЛ</t>
  </si>
  <si>
    <t>ТРАМАДОЛ 50 МГ/ 2 МЛ</t>
  </si>
  <si>
    <t>ТРАМАДОЛ 50 МГ</t>
  </si>
  <si>
    <t xml:space="preserve">МОРФИН ХИДРОХЛОРИК 20 МГ/1 МЛ </t>
  </si>
  <si>
    <t xml:space="preserve">ОКСИКОДОН  10 МГ </t>
  </si>
  <si>
    <t xml:space="preserve">ОКСИКОДОН  20 МГ </t>
  </si>
  <si>
    <t xml:space="preserve">ОКСИКОДОН ХИДРОХЛОРИД 20 МГ </t>
  </si>
  <si>
    <t xml:space="preserve">ОКСИКОДОН ХИДРОХЛОРИД 40 МГ </t>
  </si>
  <si>
    <t>ФЛУМАЗЕНИЛ  0.5 МГ/5 МЛ</t>
  </si>
  <si>
    <t xml:space="preserve">ПИРИДОСТИГМИН БРОМИД  60МГ </t>
  </si>
  <si>
    <t>АМОКСИЦИЛИН + АЦИДУМ КЛАВУЛОНИК 625 МГ</t>
  </si>
  <si>
    <t xml:space="preserve">АМОКСИЦИЛИН + АЦИДУМ КЛАВУЛАНИКУМ  1.2 ГР </t>
  </si>
  <si>
    <t>АМПИЦИЛИН + СУЛБАКТАМ  1.5 ГР</t>
  </si>
  <si>
    <t>ПИПЕРАЦИЛИН + ТАЗОБАКТАМ  2 ГР /0.25 ГР</t>
  </si>
  <si>
    <t>ПИПЕРАЦИЛИН + ТАЗОБАКТАМ 4 ГР /0.5 ГР</t>
  </si>
  <si>
    <t xml:space="preserve">ЦЕФОПЕРАЗОН + СУЛБАКТАМ 2 ГР </t>
  </si>
  <si>
    <t>ИМИПЕНЕН +ЦИЛАСТАТИН  0.5 ГР / 0.5 ГР</t>
  </si>
  <si>
    <t>МЕРОПЕНЕМ  1000 МГ</t>
  </si>
  <si>
    <t>ЦЕФАЗОЛИН   1 ГР</t>
  </si>
  <si>
    <t>ЦЕФАЗОЛИН   2 ГР</t>
  </si>
  <si>
    <t>ЦЕФУРОКСИМ  1.5 ГР</t>
  </si>
  <si>
    <t>ЦЕФТРИАКСОН 1 ГР</t>
  </si>
  <si>
    <t>ЦЕФТРИАКСОН 2 ГР</t>
  </si>
  <si>
    <t>ЦЕФТАЗИДИМ 1 ГР</t>
  </si>
  <si>
    <t>ЦЕФОТАКСИМ  1 ГР</t>
  </si>
  <si>
    <t>ЦЕФЕПИМ  1 ГР</t>
  </si>
  <si>
    <t xml:space="preserve">ТЕЙКОПЛАНИН  400 МГ </t>
  </si>
  <si>
    <t>ВАНКОМИЦИН 1 ГР</t>
  </si>
  <si>
    <t>ВАНКОМИЦИН 500 МГ</t>
  </si>
  <si>
    <t>АМИКАЦИН   2.5 МГ/ 100МЛ</t>
  </si>
  <si>
    <t>АМИКАЦИН   5 МГ/ 100МЛ</t>
  </si>
  <si>
    <t>АМИКАЦИН   10 МГ/ 100МЛ</t>
  </si>
  <si>
    <t>ГЕНТАМИЦИН  80 МГ</t>
  </si>
  <si>
    <t xml:space="preserve">КЛАРИТРОМИЦИН  500 МГ </t>
  </si>
  <si>
    <t xml:space="preserve">АЗИТРОМИЦИН  500 МГ </t>
  </si>
  <si>
    <t xml:space="preserve">КЛИНДАМИЦИН   150 МГ/ 4 МЛ </t>
  </si>
  <si>
    <t>ЛИНКОМИЦИН 600 МГ/2 МЛ</t>
  </si>
  <si>
    <t xml:space="preserve">ЦИПРОФЛОКСАЦИН  100 МГ/ 10 МЛ </t>
  </si>
  <si>
    <t xml:space="preserve">ЦИПРОФЛОКСАЦИН 200 МГ /100 МЛ </t>
  </si>
  <si>
    <t xml:space="preserve">ЦИПРОФЛОКСАЦИН 400 МГ / 200 МЛ </t>
  </si>
  <si>
    <t xml:space="preserve">ЛЕВОФЛОКСАЦИН  500 МГ  </t>
  </si>
  <si>
    <t>ЛЕВОФЛОКСАЦИН  5 МГ/ 50 МЛ</t>
  </si>
  <si>
    <t>ЛЕВОФЛОКСАЦИН  5 МГ/ 100 МЛ</t>
  </si>
  <si>
    <t xml:space="preserve">ЛИНЕЗОЛИД  2 МГ/300 МЛ </t>
  </si>
  <si>
    <t>ТИГЕЦИКЛИН 10 МГ/5 МЛ</t>
  </si>
  <si>
    <t>J01XB01</t>
  </si>
  <si>
    <t xml:space="preserve">ЦИПРОФЛОКСАЦИН 500 МГ </t>
  </si>
  <si>
    <t>РИФАМПИЦИН 300 МГ</t>
  </si>
  <si>
    <t>ИЗОНИАЗИД 100 МГ</t>
  </si>
  <si>
    <t>ЕТАМБУТОЛ 250 МГ</t>
  </si>
  <si>
    <t>ПИРАЗИНАМИД 500 МГ</t>
  </si>
  <si>
    <t xml:space="preserve">МЕТРОНИДАЗОЛ  5 МГ/ 100 МЛ </t>
  </si>
  <si>
    <t>СУЛФАМЕТОКСАЗОЛ / ТРИМЕТОПРИМ 480 МГ</t>
  </si>
  <si>
    <t>ТОБРАМИЦИН + ДЕКХАМЕТАЗОН  5 МЛ</t>
  </si>
  <si>
    <t>колир</t>
  </si>
  <si>
    <t>НИСТАТИН  500 000 МЕ</t>
  </si>
  <si>
    <t xml:space="preserve">ФЛУКОНАЗОЛ  2МГ/ 100 МЛ </t>
  </si>
  <si>
    <t xml:space="preserve">ФЛУКОНАЗОЛУМ  2МГ/ 200 МЛ </t>
  </si>
  <si>
    <t>БЪРЗОДЕЙСТВАЩ ИНСУЛИН ХУМАН 300 МЕ / 3 МЛ</t>
  </si>
  <si>
    <t>ГЛИКЛАЗИД  30 МГ</t>
  </si>
  <si>
    <t xml:space="preserve">ПРЕДНИЗОЛОН  5 МГ </t>
  </si>
  <si>
    <t>ДЕКСАМЕТАЗОН  4 МГ/2 МЛ</t>
  </si>
  <si>
    <t>ПРЕДНИЗОН  5 МГ</t>
  </si>
  <si>
    <t>МЕТИЛПРЕДНИЗОЛОН 125 МГ+Р-Л</t>
  </si>
  <si>
    <t>БЕТАМЕТАЗОН  1 МЛ</t>
  </si>
  <si>
    <t xml:space="preserve">МЕТФОРМИН  500 МГ </t>
  </si>
  <si>
    <t>ЕПИНЕФРИН 1МГ/1 МЛ</t>
  </si>
  <si>
    <t xml:space="preserve">СУКСАМЕТОНИУМ 50 МГ/ 5 МЛ </t>
  </si>
  <si>
    <t xml:space="preserve">СУКСАМЕТОНИУМ 100 МГ/ 5 МЛ </t>
  </si>
  <si>
    <t>ГАЛАНТАМИН  5 МГ /1 МЛ</t>
  </si>
  <si>
    <t>ГАЛАНТАМИН  10 МГ/ 1 МЛ</t>
  </si>
  <si>
    <t>ПИПЕРКУРОНИУМ 4 МГ/ 2 МЛ</t>
  </si>
  <si>
    <t>АТРАКУРИУМ БЕЗИЛАТ  10 МГ/ 5 МЛ</t>
  </si>
  <si>
    <t xml:space="preserve">СОМАТОСТАТИН 3 МГ </t>
  </si>
  <si>
    <t>ОКТРЕОТИД АЦЕТАТ 0.1 МГ/ 1 МЛ</t>
  </si>
  <si>
    <t>НОРМАЛЕН ЧОВЕШКИ ИМУНОГЛОБУЛИН Г 5 ГР</t>
  </si>
  <si>
    <t>НОРМАЛЕН ЧОВЕШКИ ИМУНОГЛОБУЛИН Г 20 ГР</t>
  </si>
  <si>
    <t>НОРМАЛЕН ЧОВЕШКИ ИМУНОГЛОБУЛИН Г 10 ГР</t>
  </si>
  <si>
    <t>ГЛИЦЕРИН  Х 1.2 KГ</t>
  </si>
  <si>
    <t>ВАЗЕЛИН КГ</t>
  </si>
  <si>
    <t>ЛАНОЛИН КГ</t>
  </si>
  <si>
    <t>ОЛЕУМ ВАЗЕЛИНИ Х 800 ГР</t>
  </si>
  <si>
    <t>ОЛЕУМ РИЦИНИ Х 900 ГР</t>
  </si>
  <si>
    <t>ГЛЮКОЗА Х 75 ГР</t>
  </si>
  <si>
    <t>Й0Д-БЕНЗИН 1/1000 Х 600 ГР</t>
  </si>
  <si>
    <t>кг.</t>
  </si>
  <si>
    <t>ТИНКТУРА ЙОДИ 5% Х 900 ГР</t>
  </si>
  <si>
    <t>СПИРИТУС ВИНИ 95%.Х 800 ГР</t>
  </si>
  <si>
    <t>СПИРИТУС ВИНИ 70% Х 800 ГР</t>
  </si>
  <si>
    <t>ВОДОРОДЕН ПЕРОКСИД 3%  Х 1000 МЛ</t>
  </si>
  <si>
    <t>ВОДОРОДЕН ПЕРОКСИД 6%  Х 1000 МЛ</t>
  </si>
  <si>
    <t>ВОДОРОДЕН ПЕРОКСИД 30%  Х 1000 МЛ</t>
  </si>
  <si>
    <t>МЕЛОКСИКАМ 15 МГ/ 1.5 МЛ</t>
  </si>
  <si>
    <t>ДЕКСАМЕТАЗОН  1 МГ/5 МЛ</t>
  </si>
  <si>
    <t>КЕТОПРОФЕН  100 МГ/2 МЛ</t>
  </si>
  <si>
    <t xml:space="preserve">ТОБРАМИЦИН 3 МГ/ 5 МЛ </t>
  </si>
  <si>
    <t>ТОБРАМИЦИН 3 МГ/ 3.5 ГР</t>
  </si>
  <si>
    <t>ДЕКСАМЕТАЗОН 1 МГ/3.5 ГР</t>
  </si>
  <si>
    <t>КОРТИКОСТЕРОИДИ И ДРУГИ ПРОТИВОВЪЗПАЛИТЕЛНИ СРЕДСТВА</t>
  </si>
  <si>
    <t xml:space="preserve">ТИМОЛОЛ  2.5 МГ/ 5 МЛ </t>
  </si>
  <si>
    <t xml:space="preserve">ТИМОЛОЛ  5 МГ/ 5 МЛ </t>
  </si>
  <si>
    <t>ПИЛОКАРПИН + ТИМОЛОЛ МАЛЕАТ 20МГ/5МГ-5МЛ</t>
  </si>
  <si>
    <t>ПИЛОКАРПИН + ТИМОЛОЛ МАЛЕАТ 40МГ/5МГ-5МЛ</t>
  </si>
  <si>
    <t>ДОРЗОЛАМИД 2 % 5 МЛ</t>
  </si>
  <si>
    <t>БРИМОНИДИН  2 МГ/ 5 МЛ</t>
  </si>
  <si>
    <t>БРИНЗОЛАМИД 10 МГ/5 МЛ</t>
  </si>
  <si>
    <t xml:space="preserve">ДОРЗОЛАМИД /ТИМОЛОЛ 20/5 МГ 5 МЛ </t>
  </si>
  <si>
    <t>ЛАТАНОПРОСТ 50 МКГ/ 2.5 МЛ</t>
  </si>
  <si>
    <t>ТРАВОПРОСТ 40 МКГ/ 2.5 МЛ</t>
  </si>
  <si>
    <t xml:space="preserve">НАТРИЕВ ХЛОРИД  0.9% 10 МЛ </t>
  </si>
  <si>
    <t>НАТРИЕВ ХЛОРИД СОЛУЦИО 0.9% 250 МЛ пласт. банка</t>
  </si>
  <si>
    <t>НАТРИЕВ ХЛОРИД СОЛУЦИО 0.9%500 МЛ стъкл. банка</t>
  </si>
  <si>
    <t>НАТРИЕВ ХЛОРИД СОЛУЦИО 0.9%500 МЛ пласт. банка</t>
  </si>
  <si>
    <t>КАЛИУМ ХЛОРАТУМ  14.9% 10 МЛ</t>
  </si>
  <si>
    <t>ХИДРОКСИЕТИЛСТАРХ  6% 500 МЛ</t>
  </si>
  <si>
    <t>РИНГЕР  500 МЛ двупътен полиолеф. сак</t>
  </si>
  <si>
    <t>РИНГЕР  500 МЛ пластм. банка</t>
  </si>
  <si>
    <t>РИНГЕР 500 МЛ стъклена банка</t>
  </si>
  <si>
    <t>НАТРИУМ БИКАРБОНИКУМ 8.4% 20 МЛ</t>
  </si>
  <si>
    <r>
      <t>СЕРУМ ГЛЮКОЗЕ   5% 500 МЛ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>пласт. банка</t>
    </r>
  </si>
  <si>
    <r>
      <t>СЕРУМ ГЛЮКОЗЕ  5% 500 МЛ</t>
    </r>
    <r>
      <rPr>
        <b/>
        <sz val="9"/>
        <rFont val="Arial"/>
        <family val="2"/>
        <charset val="204"/>
      </rPr>
      <t xml:space="preserve">  </t>
    </r>
    <r>
      <rPr>
        <sz val="9"/>
        <rFont val="Arial"/>
        <family val="2"/>
        <charset val="204"/>
      </rPr>
      <t>двуп.полиолеф.сак</t>
    </r>
  </si>
  <si>
    <t>ГЛЮКОЗА  5% 500 МЛ пласт. банка</t>
  </si>
  <si>
    <t>ГЛЮКОЗА  5% 500 МЛ двуп. полиолеф.сак</t>
  </si>
  <si>
    <t>ГЛЮКОЗА 40% 10 МЛ</t>
  </si>
  <si>
    <t>ГЛЮКОЗА 10% 500 МЛ пласт. банка</t>
  </si>
  <si>
    <t>ГЛЮКОЗА 10% 500 МЛ двуп. полиолеф.сак</t>
  </si>
  <si>
    <t>МАНИТОЛ 10% 500 МЛ Двупътен сак</t>
  </si>
  <si>
    <t>МАНИТОЛ 10% 500 МЛ пласт. банка</t>
  </si>
  <si>
    <t>АКВА РЕДЕСТИЛАТА  10 МЛ</t>
  </si>
  <si>
    <t xml:space="preserve">АМИНОКИСЕЛИННИ РАЗТВОРИ 5% 500 МЛ </t>
  </si>
  <si>
    <t xml:space="preserve">АМИНОКИСЕЛИННИ РАЗТВОРИ  10% 500 МЛ </t>
  </si>
  <si>
    <t>АЛАНИЛ ГЛУТАМИН 200 МГ/100 МЛ</t>
  </si>
  <si>
    <t>унгв.</t>
  </si>
  <si>
    <t>ПАРЕKОКСИБ  40 МГ</t>
  </si>
  <si>
    <t>ДИКЛОФЕНАК  75МГ/ 3 МЛ</t>
  </si>
  <si>
    <t>ДЕКСКЕТОПРОФЕН ТРОМЕТАМОЛ  50 МГ/ 2 МЛ</t>
  </si>
  <si>
    <t xml:space="preserve">АЗАТИОПРИН 50 МГ  </t>
  </si>
  <si>
    <t>ЦИКЛОФОСФАМИД  200 МГ</t>
  </si>
  <si>
    <t>ЦИКЛОСПОРИН  25 МГ</t>
  </si>
  <si>
    <t>ЦИКЛОСПОРИН  50 МГ</t>
  </si>
  <si>
    <t xml:space="preserve">КАЛЦИУМ ГЛЮКОНИУМ 10% 10 МЛ </t>
  </si>
  <si>
    <t>ВИТАМИН В 12 500 МКГ /1 МЛ</t>
  </si>
  <si>
    <t>ВИТАМИН В 12 1МГ /1 МЛ</t>
  </si>
  <si>
    <t>ЙОДИКСАНОЛ  320 МГ/ 100 МЛ</t>
  </si>
  <si>
    <t>ЙОХЕКСОЛ  350 МГ/ 100 МЛ</t>
  </si>
  <si>
    <t>ЙОПРАМИД  370 МГ/ 50 МЛ</t>
  </si>
  <si>
    <t>ЙОПРАМИД  370 МГ/ 100 МЛ</t>
  </si>
  <si>
    <t>ГАДОПЕНТЕТИК АЦИД,ДИМЕГЛУМИН  20 МЛ</t>
  </si>
  <si>
    <t>ГАДОВЕРЗЕТАМИД 500 микромол / 20 мл</t>
  </si>
  <si>
    <t>ГАДОВЕРЗЕТАМИД 500 микромол /15 мл</t>
  </si>
  <si>
    <t>ЙОПАМИДОЛ 370МГ/50 МЛ</t>
  </si>
  <si>
    <t>ЙОМЕПРОЛ 400 МГ/50 МЛ</t>
  </si>
  <si>
    <t>ЙОМЕПРОЛ 400 МГ/100 МЛ</t>
  </si>
  <si>
    <t>ГАДОДИАМИД 287МГ/ 20МЛ</t>
  </si>
  <si>
    <t>ТИРОТРОПИН АЛФА 0.9 МГ/1.2 МЛ</t>
  </si>
  <si>
    <t>H01AB01</t>
  </si>
  <si>
    <t xml:space="preserve">ЛАКТУЛОЗА СИРОП </t>
  </si>
  <si>
    <t>ЕТАМСИЛАТУМ 250МГ/ 2МЛ</t>
  </si>
  <si>
    <t xml:space="preserve">САЛБУТАМОЛ СОЛ. 0.5% 20МЛ </t>
  </si>
  <si>
    <t xml:space="preserve">МОКСИФЛОКСАЦИН ХИДРОХЛОРИД 5МГ/ 5МЛ </t>
  </si>
  <si>
    <t>ЦИТОКОЛИН  1000МГ/4МЛ</t>
  </si>
  <si>
    <t>ЕФЕДРИН  50МГ/1МЛ</t>
  </si>
  <si>
    <t>АЦИДУМ АЦЕТИЛ САЛИЦИЛИКУМ 100 МГ</t>
  </si>
  <si>
    <t>ДИМЕНХИДРАНАТ 50 МГ</t>
  </si>
  <si>
    <t>НАТРИЕВ АМИДОТРИЗОАТ/МЕГЛУМИНОВ  76% 20МЛ</t>
  </si>
  <si>
    <t>флак.</t>
  </si>
  <si>
    <t>ЛИДОКАИН 5% 40 ГР</t>
  </si>
  <si>
    <t>МЕТАМИЗОЛ 500 МГ</t>
  </si>
  <si>
    <t>ПАРАЦЕТАМОЛ 500 МГ</t>
  </si>
  <si>
    <t>ФЛУКОНАЗОЛ 150 МГ</t>
  </si>
  <si>
    <t>ИТРАКОНАЗОЛ 10 МГ/150 МЛ</t>
  </si>
  <si>
    <t>ЛИДОКАИН СПРЕЙ 10% 38 ГР</t>
  </si>
  <si>
    <t>ГЕНТАМИЦИН 1МГ/15ГР</t>
  </si>
  <si>
    <t>РЕТИНОЛ ПАЛМИТАТ/ЕРГОКАЛЦИФЕРОЛ 18ГР</t>
  </si>
  <si>
    <t>ПОВИДОН/ЙОД 10%</t>
  </si>
  <si>
    <t>ИМУНОГЛОБУЛИН 5% 5 МЛ</t>
  </si>
  <si>
    <t>ЦИКЛОПЕНТОНАЛ ХИДР.1%15 МЛ</t>
  </si>
  <si>
    <t>ТОРАЗЕМИД 200 МГ</t>
  </si>
  <si>
    <t>ПРОКСИМЕТАКАИН 0.5%15 МЛ</t>
  </si>
  <si>
    <t>сусп.</t>
  </si>
  <si>
    <t>ИБУПРОФЕН  20МГ/ 100МЛ</t>
  </si>
  <si>
    <t>АЛОПУРИНОЛ  100 МГ</t>
  </si>
  <si>
    <t xml:space="preserve">АЦИКЛОВИР 400МГ </t>
  </si>
  <si>
    <t>ВИТАМИН В КОМПЛЕКС 2 МЛ</t>
  </si>
  <si>
    <t xml:space="preserve">ТЕТАНИЧЕН АНАТОКСИН </t>
  </si>
  <si>
    <t xml:space="preserve">ТИОПЕНТАЛУМ НАТРИУМ </t>
  </si>
  <si>
    <t xml:space="preserve">ЦИПРОФЛОКСАЦИНУМ  250 МГ </t>
  </si>
  <si>
    <t>ПРОПАФЕНОН  3.5МГ/ 10МЛ</t>
  </si>
  <si>
    <t>АЦЕРБИН 80 МЛ</t>
  </si>
  <si>
    <t xml:space="preserve">БАРИЕВ СУЛФАТ </t>
  </si>
  <si>
    <t>СОНДОВА ХРАНА 500 МЛ-ЕНЕРДЖИ</t>
  </si>
  <si>
    <t>СОНДОВА ХРАНА 500 МЛ ХЕПА</t>
  </si>
  <si>
    <t>ПРОТИВОТЕТАНИЧЕН СЕРУМ 1500 МЕ</t>
  </si>
  <si>
    <t>СПЕЦИАЛИЗИРАН Р/Р ЗА ХРАНЕНЕ С ПРОТЕИНИ 200 МЛ</t>
  </si>
  <si>
    <t>Л-ОРНИТИН-Л-АСПАРТАТ 5 ГР / 10 МЛ</t>
  </si>
  <si>
    <t>A11DB</t>
  </si>
  <si>
    <t>ИРОН ( III) ХИДРОКСИПОЛИМАЛТОЗАТ,ФОЛИЕВА КИСЕЛИНА</t>
  </si>
  <si>
    <t>B03AD</t>
  </si>
  <si>
    <t>ИРОН ( II) СУЛФАТ,ФОЛИЕВА КИСЕЛИНА, ЦИАНОКОБАЛМИН</t>
  </si>
  <si>
    <t>B03AE01</t>
  </si>
  <si>
    <t>ТИАМИН , ПИРИДОКСИН , ЦИАНОКОБАЛМИН, ЛИДОКАИН ХИДРОХЛОРИД</t>
  </si>
  <si>
    <t>ДЕЗМОПРЕСИН  0.6 МГ/6 МЛ</t>
  </si>
  <si>
    <t>ХЕПАРИНОИД 30 ГР</t>
  </si>
  <si>
    <t>ЕТИЛЕФРИН ХИДРОХЛОРИД 10 МГ/ МЛ</t>
  </si>
  <si>
    <t>ТИАМИН 100МГ, ПИРИДОКСИН 50МГ -1МГ</t>
  </si>
  <si>
    <t>АНТИИНФЕКЦИОЗНИ СРЕДСТВА</t>
  </si>
  <si>
    <t>АНТИСЕПТИЦИ</t>
  </si>
  <si>
    <t>ПОВИДОН-ЙОД 250ГР, СЪДЪРЖАНИЕ НА СВОБОДЕН ЙОД 10ГР НА 100ГР УНГВЕНТ</t>
  </si>
  <si>
    <t>ПОВИДОН-ЙОД 10% 1000МЛ, СЪДЪРЖАНИЕ НА СВОБОДЕН ЙОД 7.5 ГР НА 100 ГР РАЗТВОР</t>
  </si>
  <si>
    <t>L04AA06</t>
  </si>
  <si>
    <t>МИКОФЕНОЛАТ МОФЕТИЛ 250 МГ</t>
  </si>
  <si>
    <t>N05AH03</t>
  </si>
  <si>
    <t>SO1AX12</t>
  </si>
  <si>
    <t>ТРОПИКАМИД 1% 5 МЛ</t>
  </si>
  <si>
    <t>S01FA06</t>
  </si>
  <si>
    <t>ТОБРАМИЦИН + ДЕКХАМЕТАЗОН  3.5 ГР</t>
  </si>
  <si>
    <t>ДИКЛОФЕНАК  0.1 % 5 МЛ</t>
  </si>
  <si>
    <t>S01BC03</t>
  </si>
  <si>
    <t>S01XA12</t>
  </si>
  <si>
    <t>ДЕКСПАНТЕНОЛ 5 % 10 ГР</t>
  </si>
  <si>
    <t>SO1AX13</t>
  </si>
  <si>
    <t>ОФЛОКСАЦИН  3 МГ/ 3 ГР</t>
  </si>
  <si>
    <t>ОФЛОКСАЦИН  3 МГ/ 5 МЛ</t>
  </si>
  <si>
    <t>S01АA09</t>
  </si>
  <si>
    <t>ТЕТРАЦИКЛИН 10 МГ / 5 ГР</t>
  </si>
  <si>
    <t>I</t>
  </si>
  <si>
    <t>II</t>
  </si>
  <si>
    <t>III</t>
  </si>
  <si>
    <t>IV</t>
  </si>
  <si>
    <t>V</t>
  </si>
  <si>
    <t>АМИКАЦИН   500 МГ</t>
  </si>
  <si>
    <t>J01GB07</t>
  </si>
  <si>
    <t>VI</t>
  </si>
  <si>
    <t>VII</t>
  </si>
  <si>
    <t>МУЛТИЕНЗИМИ 300 МГ</t>
  </si>
  <si>
    <t>ФУРОЗЕМИД  40 МГ</t>
  </si>
  <si>
    <t xml:space="preserve">МАНИТОЛ  15% 500 МЛ </t>
  </si>
  <si>
    <t>ТОРАЗЕМИД 10 МГ/2 МЛ</t>
  </si>
  <si>
    <t xml:space="preserve">ЗОФЕНОПРИЛ 30 МГ </t>
  </si>
  <si>
    <t>НИМОДИПИН  0.02% 50 МЛ</t>
  </si>
  <si>
    <t>САЛБУТАМОЛ СПРЕЙ 0.1 МГ 200 ДОЗИ</t>
  </si>
  <si>
    <t>ДИАЗЕПАМ  10 МГ/ 2 МЛ</t>
  </si>
  <si>
    <t>МИДАЗОЛАМ  МАЛЕАС  5 МГ/ 5 МЛ</t>
  </si>
  <si>
    <t>МИДАЗОЛАМ  МАЛЕАС  15 МГ /3 МЛ</t>
  </si>
  <si>
    <t>ОЛАНЗАПИН 5 МГ</t>
  </si>
  <si>
    <t xml:space="preserve">МЕТИЛПРЕДНИЗОЛОН  15.78 МГ+Р-Л </t>
  </si>
  <si>
    <t xml:space="preserve">МЕТИЛПРЕДНИЗОЛОН АМП. 40 МГ+Р-Л </t>
  </si>
  <si>
    <t>МЕТИЛПРЕДНИЗОЛОН 250 МГ+Р-Л</t>
  </si>
  <si>
    <t>ЛЕВОТИРОКСИН НАТРИЙ 50 МКГ</t>
  </si>
  <si>
    <t>ТИАМАЗОЛ 5 МГ</t>
  </si>
  <si>
    <t>VIII</t>
  </si>
  <si>
    <t>IX</t>
  </si>
  <si>
    <t>X</t>
  </si>
  <si>
    <t>XI</t>
  </si>
  <si>
    <t>МЕСАЛАЗИН 500 МГ</t>
  </si>
  <si>
    <t xml:space="preserve">РАНИТИДИН ХИДРОХЛОРИК  300 МГ </t>
  </si>
  <si>
    <t>СПИРОНОЛАКТОН  50 МГ</t>
  </si>
  <si>
    <t>КОЛОСТИМЕТАТ СОДИУМ 1 000 000 МЕ</t>
  </si>
  <si>
    <t>J01DD12</t>
  </si>
  <si>
    <t>ЦЕФОПЕРАЗОН 2 ГР</t>
  </si>
  <si>
    <t>МОДИФИЦИРАН ТЕЧЕН ЖЕЛАТИН 4% С БАЛАНСИРАН ЕЛЕТРОЛИТЕН СЪСТАВ</t>
  </si>
  <si>
    <t>натриев хлорид,калиев хлорид,магнезиев хлорид хексахидрат, калциев хлорид дихидрат, натриев ацетат трихидрат, L-ябълчена киселина 500мл</t>
  </si>
  <si>
    <t xml:space="preserve">МЕТОКЛОПРАМИД ХИДРОХЛОРИК  10 МГ </t>
  </si>
  <si>
    <t>ЕНОКСИПАРИН  80 МГ</t>
  </si>
  <si>
    <t>НАТРИЙ ВАЛПРОАТИС 500 МГ</t>
  </si>
  <si>
    <t>ХИДРОКСИЗИН 25 МГ</t>
  </si>
  <si>
    <t>N05BB01</t>
  </si>
  <si>
    <t>АЛПРАЗОЛАМ 0.25 МГ</t>
  </si>
  <si>
    <t>N05BA12</t>
  </si>
  <si>
    <t>АЛПРАЗОЛАМ 0.5 МГ</t>
  </si>
  <si>
    <t>ЦЕФУРОКСИМ  250 МГ</t>
  </si>
  <si>
    <t>ЦЕФУРОКСИМ  500 МГ</t>
  </si>
  <si>
    <t>АМИКАЦИН   250 МГ</t>
  </si>
  <si>
    <t xml:space="preserve">КЛИНДАМИЦИН   150 МГ/ 2 МЛ </t>
  </si>
  <si>
    <t>КЛИНДАМИЦИН 300 МГ</t>
  </si>
  <si>
    <t>МЕТРОНИДАЗОЛ  250 МГ</t>
  </si>
  <si>
    <t>ТОБРАМИЦИН 80 МГ/ 2 МЛ</t>
  </si>
  <si>
    <t>АМОКСИЦИЛИН 250 МГ/ 5 МЛ</t>
  </si>
  <si>
    <t>оп.</t>
  </si>
  <si>
    <t>J01CA04</t>
  </si>
  <si>
    <t>ДЕКСАМЕТАЗОН 0.5 МГ</t>
  </si>
  <si>
    <t>ХУМАН АЛБУМИНУМ 20 % 50 МЛ</t>
  </si>
  <si>
    <t>НОРМАЛЕН ЧОВЕШКИ ИМУНОГЛОБУЛИН Г 2 ГР</t>
  </si>
  <si>
    <t>НОРМАЛЕН ЧОВЕШКИ ИМУНОГЛОБУЛИН Г 2.5 ГР</t>
  </si>
  <si>
    <t>ХИДРОКОРТИЗОН С ХЛОРАМФЕНИКОЛ  5 МЛ</t>
  </si>
  <si>
    <t>S01CA03</t>
  </si>
  <si>
    <t>ГЛЮКАГОН 1 МГ</t>
  </si>
  <si>
    <t>H04AA01</t>
  </si>
  <si>
    <t>J01CA01</t>
  </si>
  <si>
    <t>J01DB01</t>
  </si>
  <si>
    <t>B01AC07</t>
  </si>
  <si>
    <t>G02AB01</t>
  </si>
  <si>
    <t>G03DC03</t>
  </si>
  <si>
    <t>A07DA03</t>
  </si>
  <si>
    <t>A07FA02</t>
  </si>
  <si>
    <t>A07XA04</t>
  </si>
  <si>
    <t>A07BC05</t>
  </si>
  <si>
    <t>R06AA04</t>
  </si>
  <si>
    <t>R06AX27</t>
  </si>
  <si>
    <t>J02AA02</t>
  </si>
  <si>
    <t>R05CB06</t>
  </si>
  <si>
    <t>R05CB15</t>
  </si>
  <si>
    <t>R05CB01</t>
  </si>
  <si>
    <t>R05DB13</t>
  </si>
  <si>
    <t>D11AX02</t>
  </si>
  <si>
    <t>C05CA04</t>
  </si>
  <si>
    <t>D06BB03</t>
  </si>
  <si>
    <t>D01AE22</t>
  </si>
  <si>
    <t>R06AB03</t>
  </si>
  <si>
    <t>D03AX</t>
  </si>
  <si>
    <t>D06BA01</t>
  </si>
  <si>
    <t>D07CA01</t>
  </si>
  <si>
    <t>D07AC01</t>
  </si>
  <si>
    <t>D07CC00</t>
  </si>
  <si>
    <t>R01AD09</t>
  </si>
  <si>
    <t>N06AB06</t>
  </si>
  <si>
    <t>N06AX11</t>
  </si>
  <si>
    <t>R01AA07</t>
  </si>
  <si>
    <t>А03BB01</t>
  </si>
  <si>
    <t>A03DA02</t>
  </si>
  <si>
    <t>L01XX05</t>
  </si>
  <si>
    <t>05AB01</t>
  </si>
  <si>
    <t>J05AB06</t>
  </si>
  <si>
    <t>A11HA02</t>
  </si>
  <si>
    <t>A12CC05</t>
  </si>
  <si>
    <t>ПАРАЦЕТАМОЛ 120 МГ/5 МЛ СИРОП</t>
  </si>
  <si>
    <t>АМПИЦИЛИН 500 МГ</t>
  </si>
  <si>
    <t>АМПИЦИЛИН 250 МГ/5 МЛ СИРОП</t>
  </si>
  <si>
    <t>АМОКСИЦИЛИН 500 МГ</t>
  </si>
  <si>
    <t>АМОКСИЦИЛИН + КЛАВУЛАНОВА КИСЕЛИНА 156.25/5 МЛ СИРОП</t>
  </si>
  <si>
    <t>ЦЕФУРОКСИМ 250 МГ/5 МЛ СИРОП</t>
  </si>
  <si>
    <t>ЦЕФАЛЕКСИН 500 МГ</t>
  </si>
  <si>
    <t>ЦЕФАЛЕКСИН 250 МГ/5 МЛ СИРОП</t>
  </si>
  <si>
    <t>КЛИНДАМИЦИН 150 МГ</t>
  </si>
  <si>
    <t>СУЛФАМЕТОКСАЗОЛ + ТРИМЕТОПРИМ 120 МГ</t>
  </si>
  <si>
    <t>ДИПИРИДАМОЛ 25 МГ</t>
  </si>
  <si>
    <t>МЕТИЛЕРГОМЕТРИН 5 МГ</t>
  </si>
  <si>
    <t>ЛИНЕСТРЕНОЛ 5 МГ</t>
  </si>
  <si>
    <t>ЛОПЕРАМИД 2 МГ</t>
  </si>
  <si>
    <t>ЕНТЕРОЛ</t>
  </si>
  <si>
    <t>РАЦЕКАДОТРИЛ 30  МГ</t>
  </si>
  <si>
    <t>ДИОСМЕКТИН</t>
  </si>
  <si>
    <t>КЛЕМАСТИН 1 МГ</t>
  </si>
  <si>
    <t>ДЕСЛОРАТИДИН</t>
  </si>
  <si>
    <t>ФЛУКОНАЗОЛ 50 МГ</t>
  </si>
  <si>
    <t>ИТРАКОНАЗОЛ 100 МГ</t>
  </si>
  <si>
    <t>НИСТАТИН 10000 UI/50 МЛ</t>
  </si>
  <si>
    <t>АМБРОКСОЛ</t>
  </si>
  <si>
    <t>АМБРОКСОЛ 100 МЛ СИРОП</t>
  </si>
  <si>
    <t>ЕРДОСТЕИН 175 МГ/МЛ СИРОП</t>
  </si>
  <si>
    <t>ЕРДОСТЕИН 300 МГ</t>
  </si>
  <si>
    <t>АЦЕТИЛЦИСТЕИН  200 МГ</t>
  </si>
  <si>
    <t>АЦЕТИЛЦИСТЕИН 100 МГ</t>
  </si>
  <si>
    <t>БУТАМИРАТ 0.15% 200 МЛ СИРОП</t>
  </si>
  <si>
    <t>ПИМЕКРОЛИМУС 1%  КРЕМ</t>
  </si>
  <si>
    <t>ИХТИОЛ 10% УНГВ.</t>
  </si>
  <si>
    <t>ТРОКСЕРУТИН  2% ГЕЛ</t>
  </si>
  <si>
    <t>АЦИКЛОВИР 5% 2 ГР КРЕМ</t>
  </si>
  <si>
    <t>НАФТИФИН ХИДРОХЛОРИД 1% 15 ГР КРЕМ</t>
  </si>
  <si>
    <t>ДИМЕТИНДЕН МАЛЕАТ 0.1 % 30 ГР ГЕЛ</t>
  </si>
  <si>
    <t>РИВАНОЛ 0.1% 1Л</t>
  </si>
  <si>
    <t>МАГНЕЗИЕВ АСПАРТАТ 500 МГ</t>
  </si>
  <si>
    <t>ВИТАМИН В6</t>
  </si>
  <si>
    <t>ГАНЦИКЛОВИР 500 МГ</t>
  </si>
  <si>
    <t>АЦИКЛОВИР 200 МГ</t>
  </si>
  <si>
    <t>Л -ОРНИТИН Л- АСПАРТАТ 3 ГР ГРАНУЛИ</t>
  </si>
  <si>
    <t>САЛБУТАМОЛ СИРОП</t>
  </si>
  <si>
    <t>ХИДРОКСИКАРБАМИД 500 МГ</t>
  </si>
  <si>
    <t xml:space="preserve">ЛАКТУЛОЗА </t>
  </si>
  <si>
    <t>МИРТАЗАПИН 30 МГ</t>
  </si>
  <si>
    <t>МОМЕТАЗОН УНГВ.</t>
  </si>
  <si>
    <t>КСИЛОМЕТАЗОЛИН 0.05 % 10 МЛ</t>
  </si>
  <si>
    <t>КСИЛОМЕТАЗОЛИН 0.1 % 10 МЛ</t>
  </si>
  <si>
    <t>СЕРТРАЛИН 50 МГ</t>
  </si>
  <si>
    <t>БУТИЛСКОПОЛАМИН</t>
  </si>
  <si>
    <t>ПИТОФЕНОН И АНАЛГЕТИЦИ 2 МЛ</t>
  </si>
  <si>
    <t>МЕТИЛПРЕДНИЗОЛОН 4 МГ</t>
  </si>
  <si>
    <t>ХИДРОКОРТИЗОН + ОКСИТЕТРАЦИКЛИН 55 МЛ СПРЕЙ</t>
  </si>
  <si>
    <t>МАЛИК АЦИД+САЛИЦИЛИК АЦИД+БЕНЗОИК АЦИД УНГВ.</t>
  </si>
  <si>
    <t>СРЕБЪРЕН СУЛФАДИЗИАЗИН 1% 50 ГР.  КРЕМ</t>
  </si>
  <si>
    <t>БЕТАМЕТАЗОНДИПРОПИОНАТ УНГВ.</t>
  </si>
  <si>
    <t>БЕТАМЕТАЗОНДИПРОПИОНАТ КРЕМ</t>
  </si>
  <si>
    <t>БЕТАМЕТАЗОНДИПРОПИОНАТ+ГЕНТАМИЦИН УНГВ.</t>
  </si>
  <si>
    <t>БЕТАМЕТАЗОНДИПРОПИОНАТ+ГЕНТАМИЦИН КРЕМ</t>
  </si>
  <si>
    <t>БЕТАМЕТАЗОНДИПРОПИОНАТ+ ГЕНТАМИЦИН+ КЛОТРИМАЗОЛ УНГВ.</t>
  </si>
  <si>
    <t>БЕТАМЕТАЗОНДИПРОПИОНАТ +ГЕНТАМИЦИН+КЛОТРИМАЗОЛ КРЕМ</t>
  </si>
  <si>
    <t>ПАРАЦЕТАМОЛ 250 МГ/5 МЛ СИРОП</t>
  </si>
  <si>
    <t>АМOКСИЦИЛИН+КЛАВУЛАНОВА КИСЕЛИНА 375 МГ</t>
  </si>
  <si>
    <t>АЦИКЛОВИР 250 МГ</t>
  </si>
  <si>
    <t>Референтна стойност за DDD</t>
  </si>
  <si>
    <t>Прогнозна ст-т</t>
  </si>
  <si>
    <t>брой в оп</t>
  </si>
  <si>
    <t>25</t>
  </si>
  <si>
    <t>ОМЕПРАЗОЛ 40 МГ</t>
  </si>
  <si>
    <t>СПЕЦИАЛИЗИРАН Р/Р ЗА НОРМОКАЛОРИЧНО ХРАНЕНЕ  - 200 МЛ/ВАНИЛИЯ,ШОКО/</t>
  </si>
  <si>
    <t>J01GB01</t>
  </si>
  <si>
    <t>БАВНОДЕЙСТВАЩ ИНСУЛИН ХУМАН 300 МЕ / 3 МЛДА СЕ СЪБЛЮДАВА ПРИНЦИПА НА ХОМОЛОЖНОСТ</t>
  </si>
  <si>
    <t>ТРИКОМПОНЕНТНИ РАЗТВОРИ ЗА ПЕРИФ. ВЕН. ПЪТ АМИНОКИСЕЛИНИ, ГЛЮКОЗА, МАСТНА ЕМУЛСИЯ 2000мл</t>
  </si>
  <si>
    <t>ДВУКОМПОНЕНТНИ РАЗТВОРИ ЗА ЦЕНТР. ВЕН. ПЪТ АМИНОКИСЕЛИНИ,ГЛЮКОЗА 1540 МЛ</t>
  </si>
  <si>
    <t>ДВУКОМПОНЕНТНИ РАЗТВОРИ ЗА ПЕРИФ. ВЕН. ПЪТ АМИНОКИСЕЛИНИ,ГЛЮКОЗА -1250 МЛ</t>
  </si>
  <si>
    <t>ТРИКОМПОНЕНТНИ РАЗТВОРИ ЗА ПЕРИФ. ВЕН. ПЪТ АМИНОКИСЕЛИНИ, ГЛЮКОЗА, МАСТНА ЕМУЛСИЯ 1000мл</t>
  </si>
  <si>
    <t>ТРИКОМПОНЕНТНИ РАЗТВОРИ ЗА ЦЕНТР. ВЕН. ПЪТ АМИНОКИСЕЛИНИ, ГЛЮКОЗА, МАСТНА ЕМУЛСИЯ 1000 МЛ</t>
  </si>
  <si>
    <t>ТРИКОМПОНЕНТНИ РАЗТВОРИ ЗА ЦЕНТР. ВЕН. ПЪТ АМИНОКИСЕЛИНИ, ГЛЮКОЗА, МАСТНА ЕМУЛСИЯ 2000 мл</t>
  </si>
  <si>
    <t xml:space="preserve">ФЕНТАНИЛ 133 МКГ  </t>
  </si>
  <si>
    <t>Колева</t>
  </si>
  <si>
    <t>magnesiu chloride , potassium chloride,sod. Gluconate 1000 мл</t>
  </si>
  <si>
    <t>SUCCINYLATED GELATINE,SODIUM CHLORIDE 500 мл</t>
  </si>
  <si>
    <t>кол оп.</t>
  </si>
  <si>
    <t xml:space="preserve"> цена за оп.</t>
  </si>
  <si>
    <t>ред ПЛС</t>
  </si>
  <si>
    <t>НОВОКАИН ПУЛВ. разфасовка до 500 гр.</t>
  </si>
  <si>
    <t>НАТРИЕВ ХЛОРИД ПУЛВ. разфасовка до 500 гр.</t>
  </si>
  <si>
    <t>НОРСУЛФАЗОЛ ПУЛВ. разфасовка до 500 гр.</t>
  </si>
  <si>
    <t xml:space="preserve">АНЕСТЕЗИН ПУЛВ.КГ. </t>
  </si>
  <si>
    <t>АРГЕНТУМ НИТРИКУМ ПУЛВ. разфасовка до 500 гр.</t>
  </si>
  <si>
    <t>Други лекарствени продукти</t>
  </si>
  <si>
    <t>Прогнозна ст-т без ДДС за обособена позиция</t>
  </si>
  <si>
    <t>Прогнозна ст-т без ДДС за номенклатурна единица</t>
  </si>
  <si>
    <t xml:space="preserve">Раздел ХІ </t>
  </si>
</sst>
</file>

<file path=xl/styles.xml><?xml version="1.0" encoding="utf-8"?>
<styleSheet xmlns="http://schemas.openxmlformats.org/spreadsheetml/2006/main">
  <numFmts count="1">
    <numFmt numFmtId="164" formatCode="0.00000"/>
  </numFmts>
  <fonts count="16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6" fillId="0" borderId="0" applyNumberFormat="0" applyBorder="0" applyProtection="0"/>
    <xf numFmtId="0" fontId="6" fillId="0" borderId="0" applyNumberFormat="0" applyBorder="0" applyProtection="0"/>
    <xf numFmtId="0" fontId="5" fillId="0" borderId="0"/>
    <xf numFmtId="0" fontId="5" fillId="0" borderId="0"/>
    <xf numFmtId="0" fontId="11" fillId="0" borderId="0" applyNumberFormat="0" applyFill="0" applyBorder="0" applyAlignment="0" applyProtection="0"/>
    <xf numFmtId="0" fontId="13" fillId="0" borderId="0" applyNumberFormat="0" applyBorder="0" applyProtection="0"/>
    <xf numFmtId="0" fontId="5" fillId="0" borderId="0"/>
  </cellStyleXfs>
  <cellXfs count="92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/>
    <xf numFmtId="2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0" xfId="0" applyFill="1"/>
    <xf numFmtId="0" fontId="10" fillId="3" borderId="0" xfId="0" applyFont="1" applyFill="1"/>
    <xf numFmtId="2" fontId="1" fillId="0" borderId="1" xfId="0" applyNumberFormat="1" applyFont="1" applyFill="1" applyBorder="1" applyAlignment="1">
      <alignment horizontal="left" vertical="center" wrapText="1"/>
    </xf>
    <xf numFmtId="2" fontId="1" fillId="0" borderId="1" xfId="5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1" fontId="9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4" borderId="1" xfId="3" applyFont="1" applyFill="1" applyBorder="1" applyAlignment="1" applyProtection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3" fontId="1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 wrapText="1"/>
    </xf>
    <xf numFmtId="0" fontId="1" fillId="0" borderId="1" xfId="5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4" fontId="1" fillId="0" borderId="1" xfId="6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2" fontId="14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5" applyNumberFormat="1" applyFont="1" applyFill="1" applyBorder="1" applyAlignment="1">
      <alignment horizontal="center" vertical="center" wrapText="1"/>
    </xf>
    <xf numFmtId="4" fontId="7" fillId="0" borderId="1" xfId="6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left" indent="1"/>
    </xf>
    <xf numFmtId="0" fontId="15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center" vertical="center" wrapText="1"/>
    </xf>
  </cellXfs>
  <cellStyles count="8">
    <cellStyle name="Explanatory Text" xfId="5" builtinId="53"/>
    <cellStyle name="Normal" xfId="0" builtinId="0"/>
    <cellStyle name="Normal 2" xfId="7"/>
    <cellStyle name="Normal 2 2 2" xfId="1"/>
    <cellStyle name="Normal 2 3" xfId="2"/>
    <cellStyle name="Normal 3" xfId="3"/>
    <cellStyle name="Normal 3 10" xfId="6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78"/>
  <sheetViews>
    <sheetView tabSelected="1" zoomScale="130" zoomScaleNormal="130" workbookViewId="0">
      <selection activeCell="P11" sqref="P11"/>
    </sheetView>
  </sheetViews>
  <sheetFormatPr defaultRowHeight="15"/>
  <cols>
    <col min="2" max="2" width="4.140625" style="23" customWidth="1"/>
    <col min="3" max="3" width="8.7109375" style="23" customWidth="1"/>
    <col min="4" max="4" width="46.140625" style="40" customWidth="1"/>
    <col min="5" max="5" width="8.5703125" style="45" customWidth="1"/>
    <col min="6" max="6" width="7.28515625" style="45" customWidth="1"/>
    <col min="7" max="7" width="9.7109375" style="6" hidden="1" customWidth="1"/>
    <col min="8" max="8" width="8.28515625" style="58" hidden="1" customWidth="1"/>
    <col min="9" max="9" width="6.85546875" style="41" hidden="1" customWidth="1"/>
    <col min="10" max="10" width="7.42578125" style="64" hidden="1" customWidth="1"/>
    <col min="11" max="11" width="10" style="58" hidden="1" customWidth="1"/>
    <col min="12" max="12" width="15.28515625" style="58" customWidth="1"/>
    <col min="13" max="13" width="14.5703125" style="58" customWidth="1"/>
    <col min="14" max="14" width="11.28515625" style="41" hidden="1" customWidth="1"/>
    <col min="16" max="16" width="9" customWidth="1"/>
  </cols>
  <sheetData>
    <row r="1" spans="2:14">
      <c r="D1" s="91" t="s">
        <v>907</v>
      </c>
    </row>
    <row r="2" spans="2:14">
      <c r="B2" s="70"/>
      <c r="C2" s="70"/>
      <c r="D2" s="71" t="s">
        <v>4</v>
      </c>
      <c r="E2" s="72"/>
      <c r="F2" s="72"/>
      <c r="G2" s="57"/>
      <c r="H2" s="69"/>
      <c r="I2" s="73"/>
      <c r="J2" s="74"/>
      <c r="K2" s="69"/>
      <c r="L2" s="69"/>
      <c r="M2" s="69"/>
    </row>
    <row r="3" spans="2:14" ht="54.75" customHeight="1">
      <c r="B3" s="12"/>
      <c r="C3" s="12" t="s">
        <v>2</v>
      </c>
      <c r="D3" s="11" t="s">
        <v>0</v>
      </c>
      <c r="E3" s="24" t="s">
        <v>1</v>
      </c>
      <c r="F3" s="24" t="s">
        <v>3</v>
      </c>
      <c r="G3" s="27" t="s">
        <v>878</v>
      </c>
      <c r="H3" s="28" t="s">
        <v>896</v>
      </c>
      <c r="I3" s="29" t="s">
        <v>880</v>
      </c>
      <c r="J3" s="65" t="s">
        <v>897</v>
      </c>
      <c r="K3" s="29" t="s">
        <v>879</v>
      </c>
      <c r="L3" s="29" t="s">
        <v>906</v>
      </c>
      <c r="M3" s="29" t="s">
        <v>905</v>
      </c>
      <c r="N3" s="43" t="s">
        <v>898</v>
      </c>
    </row>
    <row r="4" spans="2:14" ht="16.5" customHeight="1">
      <c r="B4" s="79" t="s">
        <v>714</v>
      </c>
      <c r="C4" s="22"/>
      <c r="D4" s="33" t="s">
        <v>5</v>
      </c>
      <c r="E4" s="46"/>
      <c r="F4" s="46"/>
      <c r="G4" s="31"/>
      <c r="H4" s="59"/>
      <c r="I4" s="42"/>
      <c r="J4" s="26"/>
      <c r="K4" s="59"/>
      <c r="L4" s="59"/>
      <c r="M4" s="75">
        <v>328393.71000000002</v>
      </c>
      <c r="N4" s="43"/>
    </row>
    <row r="5" spans="2:14">
      <c r="B5" s="68"/>
      <c r="C5" s="10"/>
      <c r="D5" s="11" t="s">
        <v>6</v>
      </c>
      <c r="E5" s="48"/>
      <c r="F5" s="48"/>
      <c r="G5" s="7"/>
      <c r="H5" s="60"/>
      <c r="I5" s="43"/>
      <c r="J5" s="66"/>
      <c r="K5" s="60"/>
      <c r="L5" s="60"/>
      <c r="M5" s="60"/>
      <c r="N5" s="43"/>
    </row>
    <row r="6" spans="2:14">
      <c r="B6" s="68">
        <v>1</v>
      </c>
      <c r="C6" s="8" t="s">
        <v>8</v>
      </c>
      <c r="D6" s="9" t="s">
        <v>364</v>
      </c>
      <c r="E6" s="48">
        <v>10000</v>
      </c>
      <c r="F6" s="48" t="s">
        <v>7</v>
      </c>
      <c r="G6" s="80">
        <v>3.84</v>
      </c>
      <c r="H6" s="61">
        <f>E6/I6</f>
        <v>1000</v>
      </c>
      <c r="I6" s="61">
        <v>10</v>
      </c>
      <c r="J6" s="61">
        <v>12.8</v>
      </c>
      <c r="K6" s="62">
        <f>H6*J6</f>
        <v>12800</v>
      </c>
      <c r="L6" s="62">
        <f>K6/1.2</f>
        <v>10666.666666666668</v>
      </c>
      <c r="M6" s="62"/>
      <c r="N6" s="43">
        <v>60</v>
      </c>
    </row>
    <row r="7" spans="2:14">
      <c r="B7" s="68">
        <v>2</v>
      </c>
      <c r="C7" s="8" t="s">
        <v>9</v>
      </c>
      <c r="D7" s="9" t="s">
        <v>365</v>
      </c>
      <c r="E7" s="48">
        <v>10000</v>
      </c>
      <c r="F7" s="48" t="s">
        <v>7</v>
      </c>
      <c r="G7" s="80">
        <v>0.90400000000000003</v>
      </c>
      <c r="H7" s="61">
        <f>E7/I7</f>
        <v>400</v>
      </c>
      <c r="I7" s="8" t="s">
        <v>881</v>
      </c>
      <c r="J7" s="61">
        <v>9.0399999999999991</v>
      </c>
      <c r="K7" s="62">
        <f t="shared" ref="K7:K69" si="0">H7*J7</f>
        <v>3615.9999999999995</v>
      </c>
      <c r="L7" s="62">
        <f t="shared" ref="L7:L69" si="1">K7/1.2</f>
        <v>3013.333333333333</v>
      </c>
      <c r="M7" s="62"/>
      <c r="N7" s="43">
        <v>56</v>
      </c>
    </row>
    <row r="8" spans="2:14">
      <c r="B8" s="68">
        <v>3</v>
      </c>
      <c r="C8" s="8" t="s">
        <v>10</v>
      </c>
      <c r="D8" s="9" t="s">
        <v>366</v>
      </c>
      <c r="E8" s="48">
        <v>15000</v>
      </c>
      <c r="F8" s="48" t="s">
        <v>7</v>
      </c>
      <c r="G8" s="80">
        <v>3.2831999999999999</v>
      </c>
      <c r="H8" s="61">
        <f>E8/I8</f>
        <v>600</v>
      </c>
      <c r="I8" s="8" t="s">
        <v>881</v>
      </c>
      <c r="J8" s="61">
        <v>27.36</v>
      </c>
      <c r="K8" s="62">
        <f t="shared" si="0"/>
        <v>16416</v>
      </c>
      <c r="L8" s="62">
        <f t="shared" si="1"/>
        <v>13680</v>
      </c>
      <c r="M8" s="62"/>
      <c r="N8" s="43">
        <v>62</v>
      </c>
    </row>
    <row r="9" spans="2:14">
      <c r="B9" s="68">
        <v>4</v>
      </c>
      <c r="C9" s="8" t="s">
        <v>11</v>
      </c>
      <c r="D9" s="9" t="s">
        <v>367</v>
      </c>
      <c r="E9" s="48">
        <v>7000</v>
      </c>
      <c r="F9" s="48" t="s">
        <v>7</v>
      </c>
      <c r="G9" s="80">
        <v>1.407</v>
      </c>
      <c r="H9" s="61">
        <f>E9/I9</f>
        <v>700</v>
      </c>
      <c r="I9" s="44">
        <v>10</v>
      </c>
      <c r="J9" s="61">
        <v>9.3800000000000008</v>
      </c>
      <c r="K9" s="62">
        <f t="shared" si="0"/>
        <v>6566.0000000000009</v>
      </c>
      <c r="L9" s="62">
        <f t="shared" si="1"/>
        <v>5471.6666666666679</v>
      </c>
      <c r="M9" s="62"/>
      <c r="N9" s="43">
        <v>58</v>
      </c>
    </row>
    <row r="10" spans="2:14">
      <c r="B10" s="68">
        <v>5</v>
      </c>
      <c r="C10" s="8" t="s">
        <v>344</v>
      </c>
      <c r="D10" s="9" t="s">
        <v>368</v>
      </c>
      <c r="E10" s="48">
        <v>15000</v>
      </c>
      <c r="F10" s="48" t="s">
        <v>7</v>
      </c>
      <c r="G10" s="80">
        <v>5.516</v>
      </c>
      <c r="H10" s="61">
        <f>E10/I10</f>
        <v>1500</v>
      </c>
      <c r="I10" s="44">
        <v>10</v>
      </c>
      <c r="J10" s="61">
        <v>27.58</v>
      </c>
      <c r="K10" s="62">
        <f t="shared" si="0"/>
        <v>41370</v>
      </c>
      <c r="L10" s="62">
        <f t="shared" si="1"/>
        <v>34475</v>
      </c>
      <c r="M10" s="62"/>
      <c r="N10" s="43">
        <v>68</v>
      </c>
    </row>
    <row r="11" spans="2:14">
      <c r="B11" s="81"/>
      <c r="C11" s="8"/>
      <c r="D11" s="11" t="s">
        <v>12</v>
      </c>
      <c r="E11" s="48"/>
      <c r="F11" s="48"/>
      <c r="G11" s="7"/>
      <c r="H11" s="61"/>
      <c r="I11" s="44"/>
      <c r="J11" s="67"/>
      <c r="K11" s="62"/>
      <c r="L11" s="62"/>
      <c r="M11" s="62"/>
      <c r="N11" s="43"/>
    </row>
    <row r="12" spans="2:14">
      <c r="B12" s="68">
        <v>6</v>
      </c>
      <c r="C12" s="10" t="s">
        <v>13</v>
      </c>
      <c r="D12" s="9" t="s">
        <v>369</v>
      </c>
      <c r="E12" s="48">
        <v>5010</v>
      </c>
      <c r="F12" s="48" t="s">
        <v>363</v>
      </c>
      <c r="G12" s="80">
        <v>0.12</v>
      </c>
      <c r="H12" s="61">
        <f>E12/I12</f>
        <v>167</v>
      </c>
      <c r="I12" s="44">
        <v>30</v>
      </c>
      <c r="J12" s="61">
        <v>3.6</v>
      </c>
      <c r="K12" s="62">
        <f t="shared" si="0"/>
        <v>601.20000000000005</v>
      </c>
      <c r="L12" s="62">
        <f t="shared" si="1"/>
        <v>501.00000000000006</v>
      </c>
      <c r="M12" s="62"/>
      <c r="N12" s="43">
        <v>18</v>
      </c>
    </row>
    <row r="13" spans="2:14">
      <c r="B13" s="68">
        <v>7</v>
      </c>
      <c r="C13" s="8" t="s">
        <v>14</v>
      </c>
      <c r="D13" s="9" t="s">
        <v>370</v>
      </c>
      <c r="E13" s="48">
        <v>20000</v>
      </c>
      <c r="F13" s="48" t="s">
        <v>17</v>
      </c>
      <c r="G13" s="80">
        <v>3.64</v>
      </c>
      <c r="H13" s="61">
        <f>E13/I13</f>
        <v>4000</v>
      </c>
      <c r="I13" s="44">
        <v>5</v>
      </c>
      <c r="J13" s="61">
        <v>9.1</v>
      </c>
      <c r="K13" s="62">
        <f t="shared" si="0"/>
        <v>36400</v>
      </c>
      <c r="L13" s="62">
        <f t="shared" si="1"/>
        <v>30333.333333333336</v>
      </c>
      <c r="M13" s="62"/>
      <c r="N13" s="43">
        <v>16</v>
      </c>
    </row>
    <row r="14" spans="2:14">
      <c r="B14" s="68">
        <v>8</v>
      </c>
      <c r="C14" s="8" t="s">
        <v>15</v>
      </c>
      <c r="D14" s="9" t="s">
        <v>744</v>
      </c>
      <c r="E14" s="48">
        <v>5010</v>
      </c>
      <c r="F14" s="48" t="s">
        <v>363</v>
      </c>
      <c r="G14" s="80">
        <v>0.19667000000000001</v>
      </c>
      <c r="H14" s="61">
        <f>E14/I14</f>
        <v>167</v>
      </c>
      <c r="I14" s="44">
        <v>30</v>
      </c>
      <c r="J14" s="61">
        <v>5.9</v>
      </c>
      <c r="K14" s="62">
        <f t="shared" si="0"/>
        <v>985.30000000000007</v>
      </c>
      <c r="L14" s="62">
        <f t="shared" si="1"/>
        <v>821.08333333333337</v>
      </c>
      <c r="M14" s="62"/>
      <c r="N14" s="43">
        <v>10</v>
      </c>
    </row>
    <row r="15" spans="2:14">
      <c r="B15" s="68">
        <v>9</v>
      </c>
      <c r="C15" s="8" t="s">
        <v>15</v>
      </c>
      <c r="D15" s="9" t="s">
        <v>371</v>
      </c>
      <c r="E15" s="48">
        <v>10000</v>
      </c>
      <c r="F15" s="48" t="s">
        <v>7</v>
      </c>
      <c r="G15" s="80">
        <v>9.3113799999999998</v>
      </c>
      <c r="H15" s="61">
        <f>E15/I15</f>
        <v>1000</v>
      </c>
      <c r="I15" s="44">
        <v>10</v>
      </c>
      <c r="J15" s="61">
        <v>15.55</v>
      </c>
      <c r="K15" s="62">
        <f t="shared" si="0"/>
        <v>15550</v>
      </c>
      <c r="L15" s="62">
        <f t="shared" si="1"/>
        <v>12958.333333333334</v>
      </c>
      <c r="M15" s="62"/>
      <c r="N15" s="43">
        <v>14</v>
      </c>
    </row>
    <row r="16" spans="2:14">
      <c r="B16" s="81"/>
      <c r="C16" s="8"/>
      <c r="D16" s="11" t="s">
        <v>16</v>
      </c>
      <c r="E16" s="48"/>
      <c r="F16" s="48"/>
      <c r="G16" s="7"/>
      <c r="H16" s="61"/>
      <c r="I16" s="44"/>
      <c r="J16" s="67"/>
      <c r="K16" s="62"/>
      <c r="L16" s="62"/>
      <c r="M16" s="62"/>
      <c r="N16" s="43"/>
    </row>
    <row r="17" spans="2:21">
      <c r="B17" s="68">
        <v>10</v>
      </c>
      <c r="C17" s="8" t="s">
        <v>18</v>
      </c>
      <c r="D17" s="9" t="s">
        <v>373</v>
      </c>
      <c r="E17" s="48">
        <v>10000</v>
      </c>
      <c r="F17" s="48" t="s">
        <v>17</v>
      </c>
      <c r="G17" s="80">
        <v>6.1710399999999996</v>
      </c>
      <c r="H17" s="61">
        <f>E17/I17</f>
        <v>1000</v>
      </c>
      <c r="I17" s="44">
        <v>10</v>
      </c>
      <c r="J17" s="61">
        <v>82.26</v>
      </c>
      <c r="K17" s="62">
        <f t="shared" si="0"/>
        <v>82260</v>
      </c>
      <c r="L17" s="62">
        <f t="shared" si="1"/>
        <v>68550</v>
      </c>
      <c r="M17" s="62"/>
      <c r="N17" s="43">
        <v>42</v>
      </c>
      <c r="O17" s="30"/>
      <c r="P17" s="30"/>
      <c r="Q17" s="30"/>
      <c r="R17" s="30"/>
      <c r="S17" s="30"/>
      <c r="T17" s="30"/>
      <c r="U17" s="30"/>
    </row>
    <row r="18" spans="2:21">
      <c r="B18" s="68">
        <v>11</v>
      </c>
      <c r="C18" s="8" t="s">
        <v>19</v>
      </c>
      <c r="D18" s="9" t="s">
        <v>882</v>
      </c>
      <c r="E18" s="48">
        <v>20000</v>
      </c>
      <c r="F18" s="48" t="s">
        <v>17</v>
      </c>
      <c r="G18" s="80">
        <v>2.3519999999999999</v>
      </c>
      <c r="H18" s="61">
        <f>E18/I18</f>
        <v>20000</v>
      </c>
      <c r="I18" s="44">
        <v>1</v>
      </c>
      <c r="J18" s="61">
        <v>4.7</v>
      </c>
      <c r="K18" s="62">
        <f t="shared" si="0"/>
        <v>94000</v>
      </c>
      <c r="L18" s="62">
        <f t="shared" si="1"/>
        <v>78333.333333333343</v>
      </c>
      <c r="M18" s="62"/>
      <c r="N18" s="43">
        <v>26</v>
      </c>
      <c r="O18" s="30"/>
      <c r="P18" s="30"/>
      <c r="Q18" s="30"/>
      <c r="R18" s="30"/>
      <c r="S18" s="30"/>
      <c r="T18" s="30"/>
      <c r="U18" s="30"/>
    </row>
    <row r="19" spans="2:21">
      <c r="B19" s="68">
        <v>12</v>
      </c>
      <c r="C19" s="8" t="s">
        <v>19</v>
      </c>
      <c r="D19" s="9" t="s">
        <v>372</v>
      </c>
      <c r="E19" s="48">
        <v>4050</v>
      </c>
      <c r="F19" s="48" t="s">
        <v>375</v>
      </c>
      <c r="G19" s="80">
        <v>0.34233000000000002</v>
      </c>
      <c r="H19" s="61">
        <f>E19/I19</f>
        <v>135</v>
      </c>
      <c r="I19" s="44">
        <v>30</v>
      </c>
      <c r="J19" s="61">
        <v>10.27</v>
      </c>
      <c r="K19" s="62">
        <f t="shared" si="0"/>
        <v>1386.45</v>
      </c>
      <c r="L19" s="62">
        <f t="shared" si="1"/>
        <v>1155.375</v>
      </c>
      <c r="M19" s="62"/>
      <c r="N19" s="44">
        <v>23</v>
      </c>
    </row>
    <row r="20" spans="2:21">
      <c r="B20" s="81"/>
      <c r="C20" s="8"/>
      <c r="D20" s="11" t="s">
        <v>20</v>
      </c>
      <c r="E20" s="48"/>
      <c r="F20" s="48"/>
      <c r="G20" s="7"/>
      <c r="H20" s="61"/>
      <c r="I20" s="44"/>
      <c r="J20" s="67"/>
      <c r="K20" s="62"/>
      <c r="L20" s="62"/>
      <c r="M20" s="62"/>
      <c r="N20" s="43"/>
    </row>
    <row r="21" spans="2:21">
      <c r="B21" s="68">
        <v>13</v>
      </c>
      <c r="C21" s="8" t="s">
        <v>21</v>
      </c>
      <c r="D21" s="9" t="s">
        <v>374</v>
      </c>
      <c r="E21" s="48">
        <v>1200</v>
      </c>
      <c r="F21" s="48" t="s">
        <v>361</v>
      </c>
      <c r="G21" s="80">
        <v>4.0629999999999999E-2</v>
      </c>
      <c r="H21" s="61">
        <f>E21/I21</f>
        <v>300</v>
      </c>
      <c r="I21" s="44">
        <v>4</v>
      </c>
      <c r="J21" s="61">
        <v>10.4</v>
      </c>
      <c r="K21" s="62">
        <f t="shared" si="0"/>
        <v>3120</v>
      </c>
      <c r="L21" s="62">
        <f t="shared" si="1"/>
        <v>2600</v>
      </c>
      <c r="M21" s="62"/>
      <c r="N21" s="43">
        <v>95</v>
      </c>
    </row>
    <row r="22" spans="2:21">
      <c r="B22" s="68"/>
      <c r="C22" s="8"/>
      <c r="D22" s="11" t="s">
        <v>22</v>
      </c>
      <c r="E22" s="48"/>
      <c r="F22" s="48"/>
      <c r="G22" s="7"/>
      <c r="H22" s="61"/>
      <c r="I22" s="44"/>
      <c r="J22" s="67"/>
      <c r="K22" s="62"/>
      <c r="L22" s="62"/>
      <c r="M22" s="62"/>
      <c r="N22" s="43"/>
    </row>
    <row r="23" spans="2:21">
      <c r="B23" s="68">
        <v>14</v>
      </c>
      <c r="C23" s="8" t="s">
        <v>23</v>
      </c>
      <c r="D23" s="9" t="s">
        <v>723</v>
      </c>
      <c r="E23" s="48">
        <v>5000</v>
      </c>
      <c r="F23" s="48" t="s">
        <v>375</v>
      </c>
      <c r="G23" s="80">
        <v>0.69350000000000001</v>
      </c>
      <c r="H23" s="61">
        <f>E23/I23</f>
        <v>250</v>
      </c>
      <c r="I23" s="44">
        <v>20</v>
      </c>
      <c r="J23" s="61">
        <v>13.87</v>
      </c>
      <c r="K23" s="62">
        <f t="shared" si="0"/>
        <v>3467.5</v>
      </c>
      <c r="L23" s="62">
        <f t="shared" si="1"/>
        <v>2889.5833333333335</v>
      </c>
      <c r="M23" s="62"/>
      <c r="N23" s="43">
        <v>117</v>
      </c>
    </row>
    <row r="24" spans="2:21">
      <c r="B24" s="81"/>
      <c r="C24" s="8"/>
      <c r="D24" s="11" t="s">
        <v>24</v>
      </c>
      <c r="E24" s="48"/>
      <c r="F24" s="48"/>
      <c r="G24" s="7"/>
      <c r="H24" s="61"/>
      <c r="I24" s="44"/>
      <c r="J24" s="67"/>
      <c r="K24" s="62"/>
      <c r="L24" s="62"/>
      <c r="M24" s="62"/>
      <c r="N24" s="43"/>
    </row>
    <row r="25" spans="2:21">
      <c r="B25" s="68">
        <v>15</v>
      </c>
      <c r="C25" s="8" t="s">
        <v>25</v>
      </c>
      <c r="D25" s="9" t="s">
        <v>743</v>
      </c>
      <c r="E25" s="48">
        <v>1000</v>
      </c>
      <c r="F25" s="48" t="s">
        <v>363</v>
      </c>
      <c r="G25" s="80">
        <v>1.3107</v>
      </c>
      <c r="H25" s="61">
        <f>E25/I25</f>
        <v>10</v>
      </c>
      <c r="I25" s="44">
        <v>100</v>
      </c>
      <c r="J25" s="61">
        <v>43.69</v>
      </c>
      <c r="K25" s="62">
        <f t="shared" si="0"/>
        <v>436.9</v>
      </c>
      <c r="L25" s="62">
        <f t="shared" si="1"/>
        <v>364.08333333333331</v>
      </c>
      <c r="M25" s="62"/>
      <c r="N25" s="43">
        <v>108</v>
      </c>
    </row>
    <row r="26" spans="2:21">
      <c r="B26" s="81"/>
      <c r="C26" s="8"/>
      <c r="D26" s="11" t="s">
        <v>26</v>
      </c>
      <c r="E26" s="48"/>
      <c r="F26" s="48"/>
      <c r="G26" s="7"/>
      <c r="H26" s="61"/>
      <c r="I26" s="44"/>
      <c r="J26" s="67"/>
      <c r="K26" s="62"/>
      <c r="L26" s="62"/>
      <c r="M26" s="62"/>
      <c r="N26" s="43"/>
    </row>
    <row r="27" spans="2:21">
      <c r="B27" s="68">
        <v>16</v>
      </c>
      <c r="C27" s="8" t="s">
        <v>27</v>
      </c>
      <c r="D27" s="9" t="s">
        <v>376</v>
      </c>
      <c r="E27" s="48">
        <v>100</v>
      </c>
      <c r="F27" s="48" t="s">
        <v>363</v>
      </c>
      <c r="G27" s="80">
        <v>1.3641300000000001</v>
      </c>
      <c r="H27" s="61">
        <f>E27/I27</f>
        <v>10</v>
      </c>
      <c r="I27" s="44">
        <v>10</v>
      </c>
      <c r="J27" s="61">
        <v>22.74</v>
      </c>
      <c r="K27" s="62">
        <f t="shared" si="0"/>
        <v>227.39999999999998</v>
      </c>
      <c r="L27" s="62">
        <f t="shared" si="1"/>
        <v>189.5</v>
      </c>
      <c r="M27" s="62"/>
      <c r="N27" s="43">
        <v>291</v>
      </c>
    </row>
    <row r="28" spans="2:21">
      <c r="B28" s="68">
        <v>17</v>
      </c>
      <c r="C28" s="8" t="s">
        <v>27</v>
      </c>
      <c r="D28" s="9" t="s">
        <v>376</v>
      </c>
      <c r="E28" s="48">
        <v>5000</v>
      </c>
      <c r="F28" s="48" t="s">
        <v>17</v>
      </c>
      <c r="G28" s="80">
        <v>3.9083999999999999</v>
      </c>
      <c r="H28" s="61">
        <f>E28/I28</f>
        <v>1000</v>
      </c>
      <c r="I28" s="44">
        <v>5</v>
      </c>
      <c r="J28" s="61">
        <v>32.57</v>
      </c>
      <c r="K28" s="62">
        <f t="shared" si="0"/>
        <v>32570</v>
      </c>
      <c r="L28" s="62">
        <f t="shared" si="1"/>
        <v>27141.666666666668</v>
      </c>
      <c r="M28" s="62"/>
      <c r="N28" s="43">
        <v>289</v>
      </c>
    </row>
    <row r="29" spans="2:21" ht="14.25" customHeight="1">
      <c r="B29" s="68">
        <v>18</v>
      </c>
      <c r="C29" s="8" t="s">
        <v>29</v>
      </c>
      <c r="D29" s="9" t="s">
        <v>362</v>
      </c>
      <c r="E29" s="48">
        <v>500</v>
      </c>
      <c r="F29" s="48" t="s">
        <v>17</v>
      </c>
      <c r="G29" s="80">
        <v>3.1166700000000001</v>
      </c>
      <c r="H29" s="61">
        <f>E29/I29</f>
        <v>100</v>
      </c>
      <c r="I29" s="44">
        <v>5</v>
      </c>
      <c r="J29" s="61">
        <v>46.75</v>
      </c>
      <c r="K29" s="62">
        <f t="shared" si="0"/>
        <v>4675</v>
      </c>
      <c r="L29" s="62">
        <f t="shared" si="1"/>
        <v>3895.8333333333335</v>
      </c>
      <c r="M29" s="62"/>
      <c r="N29" s="43">
        <v>297</v>
      </c>
    </row>
    <row r="30" spans="2:21" ht="14.25" customHeight="1">
      <c r="B30" s="68">
        <v>19</v>
      </c>
      <c r="C30" s="8" t="s">
        <v>29</v>
      </c>
      <c r="D30" s="9" t="s">
        <v>377</v>
      </c>
      <c r="E30" s="48">
        <v>4000</v>
      </c>
      <c r="F30" s="48" t="s">
        <v>17</v>
      </c>
      <c r="G30" s="80">
        <v>3.1166700000000001</v>
      </c>
      <c r="H30" s="61">
        <f>E30/I30</f>
        <v>800</v>
      </c>
      <c r="I30" s="44">
        <v>5</v>
      </c>
      <c r="J30" s="61">
        <v>46.75</v>
      </c>
      <c r="K30" s="62">
        <f t="shared" si="0"/>
        <v>37400</v>
      </c>
      <c r="L30" s="62">
        <f t="shared" si="1"/>
        <v>31166.666666666668</v>
      </c>
      <c r="M30" s="62"/>
      <c r="N30" s="43">
        <v>298</v>
      </c>
    </row>
    <row r="31" spans="2:21">
      <c r="B31" s="81"/>
      <c r="C31" s="8"/>
      <c r="D31" s="11" t="s">
        <v>30</v>
      </c>
      <c r="E31" s="48"/>
      <c r="F31" s="48"/>
      <c r="G31" s="7"/>
      <c r="H31" s="61"/>
      <c r="I31" s="44"/>
      <c r="J31" s="67"/>
      <c r="K31" s="62"/>
      <c r="L31" s="62"/>
      <c r="M31" s="62"/>
      <c r="N31" s="43"/>
    </row>
    <row r="32" spans="2:21">
      <c r="B32" s="68">
        <v>20</v>
      </c>
      <c r="C32" s="8" t="s">
        <v>31</v>
      </c>
      <c r="D32" s="9" t="s">
        <v>378</v>
      </c>
      <c r="E32" s="48">
        <v>500</v>
      </c>
      <c r="F32" s="48" t="s">
        <v>375</v>
      </c>
      <c r="G32" s="80">
        <v>1.3482000000000001</v>
      </c>
      <c r="H32" s="61">
        <f>E32/I32</f>
        <v>5</v>
      </c>
      <c r="I32" s="44">
        <v>100</v>
      </c>
      <c r="J32" s="61">
        <v>44.94</v>
      </c>
      <c r="K32" s="62">
        <f t="shared" si="0"/>
        <v>224.7</v>
      </c>
      <c r="L32" s="62">
        <f t="shared" si="1"/>
        <v>187.25</v>
      </c>
      <c r="M32" s="62"/>
      <c r="N32" s="43">
        <v>84</v>
      </c>
    </row>
    <row r="33" spans="2:14">
      <c r="B33" s="79" t="s">
        <v>715</v>
      </c>
      <c r="C33" s="22"/>
      <c r="D33" s="33" t="s">
        <v>32</v>
      </c>
      <c r="E33" s="46"/>
      <c r="F33" s="46"/>
      <c r="G33" s="31"/>
      <c r="H33" s="82"/>
      <c r="I33" s="42"/>
      <c r="J33" s="26"/>
      <c r="K33" s="59"/>
      <c r="L33" s="59"/>
      <c r="M33" s="75">
        <v>541542.23</v>
      </c>
      <c r="N33" s="43"/>
    </row>
    <row r="34" spans="2:14">
      <c r="B34" s="68"/>
      <c r="C34" s="10"/>
      <c r="D34" s="11" t="s">
        <v>33</v>
      </c>
      <c r="E34" s="48"/>
      <c r="F34" s="48"/>
      <c r="G34" s="7"/>
      <c r="H34" s="61"/>
      <c r="I34" s="44"/>
      <c r="J34" s="67"/>
      <c r="K34" s="62"/>
      <c r="L34" s="62"/>
      <c r="M34" s="62"/>
      <c r="N34" s="43"/>
    </row>
    <row r="35" spans="2:14">
      <c r="B35" s="68">
        <v>1</v>
      </c>
      <c r="C35" s="8" t="s">
        <v>34</v>
      </c>
      <c r="D35" s="9" t="s">
        <v>379</v>
      </c>
      <c r="E35" s="48">
        <v>2000</v>
      </c>
      <c r="F35" s="48" t="s">
        <v>363</v>
      </c>
      <c r="G35" s="80">
        <v>6.6799999999999998E-2</v>
      </c>
      <c r="H35" s="61">
        <f>E35/I35</f>
        <v>40</v>
      </c>
      <c r="I35" s="44">
        <v>50</v>
      </c>
      <c r="J35" s="61">
        <v>3.34</v>
      </c>
      <c r="K35" s="62">
        <f t="shared" si="0"/>
        <v>133.6</v>
      </c>
      <c r="L35" s="62">
        <f t="shared" si="1"/>
        <v>111.33333333333333</v>
      </c>
      <c r="M35" s="62"/>
      <c r="N35" s="43">
        <v>693</v>
      </c>
    </row>
    <row r="36" spans="2:14">
      <c r="B36" s="68">
        <v>2</v>
      </c>
      <c r="C36" s="8" t="s">
        <v>34</v>
      </c>
      <c r="D36" s="9" t="s">
        <v>380</v>
      </c>
      <c r="E36" s="48">
        <v>1500</v>
      </c>
      <c r="F36" s="48" t="s">
        <v>7</v>
      </c>
      <c r="G36" s="80">
        <v>0.52400000000000002</v>
      </c>
      <c r="H36" s="61">
        <f>E36/I36</f>
        <v>150</v>
      </c>
      <c r="I36" s="44">
        <v>10</v>
      </c>
      <c r="J36" s="61">
        <v>10.48</v>
      </c>
      <c r="K36" s="62">
        <f t="shared" si="0"/>
        <v>1572</v>
      </c>
      <c r="L36" s="62">
        <f t="shared" si="1"/>
        <v>1310</v>
      </c>
      <c r="M36" s="62"/>
      <c r="N36" s="43">
        <v>696</v>
      </c>
    </row>
    <row r="37" spans="2:14">
      <c r="B37" s="68"/>
      <c r="C37" s="8"/>
      <c r="D37" s="11" t="s">
        <v>35</v>
      </c>
      <c r="E37" s="48"/>
      <c r="F37" s="48"/>
      <c r="G37" s="7"/>
      <c r="H37" s="61"/>
      <c r="I37" s="44"/>
      <c r="J37" s="67"/>
      <c r="K37" s="62"/>
      <c r="L37" s="62"/>
      <c r="M37" s="62"/>
      <c r="N37" s="43"/>
    </row>
    <row r="38" spans="2:14">
      <c r="B38" s="68">
        <v>3</v>
      </c>
      <c r="C38" s="8" t="s">
        <v>36</v>
      </c>
      <c r="D38" s="9" t="s">
        <v>745</v>
      </c>
      <c r="E38" s="48">
        <v>20010</v>
      </c>
      <c r="F38" s="48" t="s">
        <v>363</v>
      </c>
      <c r="G38" s="80">
        <v>0.28799999999999998</v>
      </c>
      <c r="H38" s="61">
        <f t="shared" ref="H38:H43" si="2">E38/I38</f>
        <v>667</v>
      </c>
      <c r="I38" s="44">
        <v>30</v>
      </c>
      <c r="J38" s="61">
        <v>5.76</v>
      </c>
      <c r="K38" s="62">
        <f t="shared" si="0"/>
        <v>3841.92</v>
      </c>
      <c r="L38" s="62">
        <f t="shared" si="1"/>
        <v>3201.6000000000004</v>
      </c>
      <c r="M38" s="62"/>
      <c r="N38" s="43">
        <v>854</v>
      </c>
    </row>
    <row r="39" spans="2:14">
      <c r="B39" s="68">
        <v>4</v>
      </c>
      <c r="C39" s="8" t="s">
        <v>37</v>
      </c>
      <c r="D39" s="9" t="s">
        <v>724</v>
      </c>
      <c r="E39" s="48">
        <v>6000</v>
      </c>
      <c r="F39" s="48" t="s">
        <v>363</v>
      </c>
      <c r="G39" s="80">
        <v>4.7500000000000001E-2</v>
      </c>
      <c r="H39" s="61">
        <f t="shared" si="2"/>
        <v>300</v>
      </c>
      <c r="I39" s="44">
        <v>20</v>
      </c>
      <c r="J39" s="61">
        <v>0.95</v>
      </c>
      <c r="K39" s="62">
        <f t="shared" si="0"/>
        <v>285</v>
      </c>
      <c r="L39" s="62">
        <f t="shared" si="1"/>
        <v>237.5</v>
      </c>
      <c r="M39" s="62"/>
      <c r="N39" s="43">
        <v>840</v>
      </c>
    </row>
    <row r="40" spans="2:14">
      <c r="B40" s="68">
        <v>5</v>
      </c>
      <c r="C40" s="8" t="s">
        <v>37</v>
      </c>
      <c r="D40" s="9" t="s">
        <v>381</v>
      </c>
      <c r="E40" s="48">
        <v>20000</v>
      </c>
      <c r="F40" s="48" t="s">
        <v>7</v>
      </c>
      <c r="G40" s="80">
        <v>0.92800000000000005</v>
      </c>
      <c r="H40" s="61">
        <f t="shared" si="2"/>
        <v>2000</v>
      </c>
      <c r="I40" s="44">
        <v>10</v>
      </c>
      <c r="J40" s="61">
        <v>4.6399999999999997</v>
      </c>
      <c r="K40" s="62">
        <f t="shared" si="0"/>
        <v>9280</v>
      </c>
      <c r="L40" s="62">
        <f t="shared" si="1"/>
        <v>7733.3333333333339</v>
      </c>
      <c r="M40" s="62"/>
      <c r="N40" s="43">
        <v>835</v>
      </c>
    </row>
    <row r="41" spans="2:14">
      <c r="B41" s="68">
        <v>6</v>
      </c>
      <c r="C41" s="8" t="s">
        <v>38</v>
      </c>
      <c r="D41" s="9" t="s">
        <v>725</v>
      </c>
      <c r="E41" s="48">
        <v>15000</v>
      </c>
      <c r="F41" s="48" t="s">
        <v>382</v>
      </c>
      <c r="G41" s="80">
        <v>4.8199999999999996E-3</v>
      </c>
      <c r="H41" s="61">
        <f t="shared" si="2"/>
        <v>15000</v>
      </c>
      <c r="I41" s="44">
        <v>1</v>
      </c>
      <c r="J41" s="61">
        <v>2.41</v>
      </c>
      <c r="K41" s="62">
        <f t="shared" si="0"/>
        <v>36150</v>
      </c>
      <c r="L41" s="62">
        <f t="shared" si="1"/>
        <v>30125</v>
      </c>
      <c r="M41" s="62"/>
      <c r="N41" s="43">
        <v>623</v>
      </c>
    </row>
    <row r="42" spans="2:14">
      <c r="B42" s="68">
        <v>7</v>
      </c>
      <c r="C42" s="8" t="s">
        <v>39</v>
      </c>
      <c r="D42" s="9" t="s">
        <v>383</v>
      </c>
      <c r="E42" s="48">
        <v>2000</v>
      </c>
      <c r="F42" s="48" t="s">
        <v>363</v>
      </c>
      <c r="G42" s="80">
        <v>0.14099999999999999</v>
      </c>
      <c r="H42" s="61">
        <f t="shared" si="2"/>
        <v>100</v>
      </c>
      <c r="I42" s="44">
        <v>20</v>
      </c>
      <c r="J42" s="61">
        <v>2.82</v>
      </c>
      <c r="K42" s="62">
        <f t="shared" si="0"/>
        <v>282</v>
      </c>
      <c r="L42" s="62">
        <f t="shared" si="1"/>
        <v>235</v>
      </c>
      <c r="M42" s="62"/>
      <c r="N42" s="43">
        <v>814</v>
      </c>
    </row>
    <row r="43" spans="2:14">
      <c r="B43" s="68">
        <v>8</v>
      </c>
      <c r="C43" s="8" t="s">
        <v>40</v>
      </c>
      <c r="D43" s="9" t="s">
        <v>726</v>
      </c>
      <c r="E43" s="48">
        <v>4000</v>
      </c>
      <c r="F43" s="48" t="s">
        <v>7</v>
      </c>
      <c r="G43" s="80">
        <v>1.5135000000000001</v>
      </c>
      <c r="H43" s="61">
        <f t="shared" si="2"/>
        <v>800</v>
      </c>
      <c r="I43" s="44">
        <v>5</v>
      </c>
      <c r="J43" s="61">
        <v>5.04</v>
      </c>
      <c r="K43" s="62">
        <f t="shared" si="0"/>
        <v>4032</v>
      </c>
      <c r="L43" s="62">
        <f t="shared" si="1"/>
        <v>3360</v>
      </c>
      <c r="M43" s="62"/>
      <c r="N43" s="43">
        <v>849</v>
      </c>
    </row>
    <row r="44" spans="2:14">
      <c r="B44" s="68"/>
      <c r="C44" s="8"/>
      <c r="D44" s="11" t="s">
        <v>41</v>
      </c>
      <c r="E44" s="48"/>
      <c r="F44" s="48"/>
      <c r="G44" s="7"/>
      <c r="H44" s="61"/>
      <c r="I44" s="44"/>
      <c r="J44" s="67"/>
      <c r="K44" s="62"/>
      <c r="L44" s="62"/>
      <c r="M44" s="62"/>
      <c r="N44" s="43"/>
    </row>
    <row r="45" spans="2:14">
      <c r="B45" s="68">
        <v>9</v>
      </c>
      <c r="C45" s="8" t="s">
        <v>42</v>
      </c>
      <c r="D45" s="9" t="s">
        <v>387</v>
      </c>
      <c r="E45" s="48">
        <v>3000</v>
      </c>
      <c r="F45" s="48" t="s">
        <v>363</v>
      </c>
      <c r="G45" s="80">
        <v>0.17399999999999999</v>
      </c>
      <c r="H45" s="61">
        <f>E45/I45</f>
        <v>100</v>
      </c>
      <c r="I45" s="44">
        <v>30</v>
      </c>
      <c r="J45" s="61">
        <v>5.22</v>
      </c>
      <c r="K45" s="62">
        <f t="shared" si="0"/>
        <v>522</v>
      </c>
      <c r="L45" s="62">
        <f t="shared" si="1"/>
        <v>435</v>
      </c>
      <c r="M45" s="62"/>
      <c r="N45" s="43">
        <v>731</v>
      </c>
    </row>
    <row r="46" spans="2:14">
      <c r="B46" s="68">
        <v>10</v>
      </c>
      <c r="C46" s="8" t="s">
        <v>42</v>
      </c>
      <c r="D46" s="9" t="s">
        <v>384</v>
      </c>
      <c r="E46" s="48">
        <v>4002</v>
      </c>
      <c r="F46" s="48" t="s">
        <v>7</v>
      </c>
      <c r="G46" s="80">
        <v>0.96</v>
      </c>
      <c r="H46" s="61">
        <f>E46/I46</f>
        <v>667</v>
      </c>
      <c r="I46" s="44">
        <v>6</v>
      </c>
      <c r="J46" s="61">
        <v>4.32</v>
      </c>
      <c r="K46" s="62">
        <f t="shared" si="0"/>
        <v>2881.44</v>
      </c>
      <c r="L46" s="62">
        <f t="shared" si="1"/>
        <v>2401.2000000000003</v>
      </c>
      <c r="M46" s="62"/>
      <c r="N46" s="43">
        <v>729</v>
      </c>
    </row>
    <row r="47" spans="2:14">
      <c r="B47" s="68">
        <v>11</v>
      </c>
      <c r="C47" s="8" t="s">
        <v>43</v>
      </c>
      <c r="D47" s="9" t="s">
        <v>385</v>
      </c>
      <c r="E47" s="48">
        <v>500</v>
      </c>
      <c r="F47" s="48" t="s">
        <v>363</v>
      </c>
      <c r="G47" s="80">
        <v>0.251</v>
      </c>
      <c r="H47" s="61">
        <f>E47/I47</f>
        <v>10</v>
      </c>
      <c r="I47" s="44">
        <v>50</v>
      </c>
      <c r="J47" s="61">
        <v>6.28</v>
      </c>
      <c r="K47" s="62">
        <f t="shared" si="0"/>
        <v>62.800000000000004</v>
      </c>
      <c r="L47" s="62">
        <f t="shared" si="1"/>
        <v>52.333333333333336</v>
      </c>
      <c r="M47" s="62"/>
      <c r="N47" s="43">
        <v>715</v>
      </c>
    </row>
    <row r="48" spans="2:14">
      <c r="B48" s="68">
        <v>12</v>
      </c>
      <c r="C48" s="8" t="s">
        <v>44</v>
      </c>
      <c r="D48" s="9" t="s">
        <v>386</v>
      </c>
      <c r="E48" s="48">
        <v>560</v>
      </c>
      <c r="F48" s="48" t="s">
        <v>363</v>
      </c>
      <c r="G48" s="80">
        <v>1.9554800000000001</v>
      </c>
      <c r="H48" s="61">
        <f>E48/I48</f>
        <v>10</v>
      </c>
      <c r="I48" s="44">
        <v>56</v>
      </c>
      <c r="J48" s="61">
        <v>54.75</v>
      </c>
      <c r="K48" s="62">
        <f t="shared" si="0"/>
        <v>547.5</v>
      </c>
      <c r="L48" s="62">
        <f t="shared" si="1"/>
        <v>456.25</v>
      </c>
      <c r="M48" s="62"/>
      <c r="N48" s="43">
        <v>782</v>
      </c>
    </row>
    <row r="49" spans="2:14">
      <c r="B49" s="68"/>
      <c r="C49" s="8"/>
      <c r="D49" s="11" t="s">
        <v>45</v>
      </c>
      <c r="E49" s="48"/>
      <c r="F49" s="48"/>
      <c r="G49" s="7"/>
      <c r="H49" s="61"/>
      <c r="I49" s="44"/>
      <c r="J49" s="67"/>
      <c r="K49" s="62"/>
      <c r="L49" s="62"/>
      <c r="M49" s="62"/>
      <c r="N49" s="43"/>
    </row>
    <row r="50" spans="2:14">
      <c r="B50" s="68">
        <v>13</v>
      </c>
      <c r="C50" s="8" t="s">
        <v>46</v>
      </c>
      <c r="D50" s="9" t="s">
        <v>388</v>
      </c>
      <c r="E50" s="48">
        <v>10000</v>
      </c>
      <c r="F50" s="48" t="s">
        <v>363</v>
      </c>
      <c r="G50" s="80">
        <v>0.19550000000000001</v>
      </c>
      <c r="H50" s="61">
        <f t="shared" ref="H50:H56" si="3">E50/I50</f>
        <v>500</v>
      </c>
      <c r="I50" s="44">
        <v>20</v>
      </c>
      <c r="J50" s="61">
        <v>1.3</v>
      </c>
      <c r="K50" s="62">
        <f t="shared" si="0"/>
        <v>650</v>
      </c>
      <c r="L50" s="62">
        <f t="shared" si="1"/>
        <v>541.66666666666674</v>
      </c>
      <c r="M50" s="62"/>
      <c r="N50" s="43">
        <v>910</v>
      </c>
    </row>
    <row r="51" spans="2:14" ht="13.5" customHeight="1">
      <c r="B51" s="68">
        <v>14</v>
      </c>
      <c r="C51" s="8" t="s">
        <v>46</v>
      </c>
      <c r="D51" s="9" t="s">
        <v>389</v>
      </c>
      <c r="E51" s="48">
        <v>300</v>
      </c>
      <c r="F51" s="48" t="s">
        <v>7</v>
      </c>
      <c r="G51" s="80">
        <v>123.18</v>
      </c>
      <c r="H51" s="61">
        <f t="shared" si="3"/>
        <v>30</v>
      </c>
      <c r="I51" s="44">
        <v>10</v>
      </c>
      <c r="J51" s="61">
        <v>41.06</v>
      </c>
      <c r="K51" s="62">
        <f t="shared" si="0"/>
        <v>1231.8000000000002</v>
      </c>
      <c r="L51" s="62">
        <f t="shared" si="1"/>
        <v>1026.5000000000002</v>
      </c>
      <c r="M51" s="62"/>
      <c r="N51" s="43">
        <v>919</v>
      </c>
    </row>
    <row r="52" spans="2:14">
      <c r="B52" s="68">
        <v>15</v>
      </c>
      <c r="C52" s="8" t="s">
        <v>47</v>
      </c>
      <c r="D52" s="9" t="s">
        <v>390</v>
      </c>
      <c r="E52" s="48">
        <v>4050</v>
      </c>
      <c r="F52" s="48" t="s">
        <v>363</v>
      </c>
      <c r="G52" s="80">
        <v>0.17799999999999999</v>
      </c>
      <c r="H52" s="61">
        <f t="shared" si="3"/>
        <v>135</v>
      </c>
      <c r="I52" s="44">
        <v>30</v>
      </c>
      <c r="J52" s="61">
        <v>0.89</v>
      </c>
      <c r="K52" s="62">
        <f t="shared" si="0"/>
        <v>120.15</v>
      </c>
      <c r="L52" s="62">
        <f t="shared" si="1"/>
        <v>100.12500000000001</v>
      </c>
      <c r="M52" s="62"/>
      <c r="N52" s="43">
        <v>974</v>
      </c>
    </row>
    <row r="53" spans="2:14">
      <c r="B53" s="68">
        <v>16</v>
      </c>
      <c r="C53" s="8" t="s">
        <v>48</v>
      </c>
      <c r="D53" s="9" t="s">
        <v>391</v>
      </c>
      <c r="E53" s="48">
        <v>9000</v>
      </c>
      <c r="F53" s="48" t="s">
        <v>363</v>
      </c>
      <c r="G53" s="80">
        <v>7.2669999999999998E-2</v>
      </c>
      <c r="H53" s="61">
        <f t="shared" si="3"/>
        <v>300</v>
      </c>
      <c r="I53" s="44">
        <v>30</v>
      </c>
      <c r="J53" s="61">
        <v>1.0900000000000001</v>
      </c>
      <c r="K53" s="62">
        <f t="shared" si="0"/>
        <v>327</v>
      </c>
      <c r="L53" s="62">
        <f t="shared" si="1"/>
        <v>272.5</v>
      </c>
      <c r="M53" s="62"/>
      <c r="N53" s="43">
        <v>928</v>
      </c>
    </row>
    <row r="54" spans="2:14">
      <c r="B54" s="68">
        <v>17</v>
      </c>
      <c r="C54" s="8" t="s">
        <v>48</v>
      </c>
      <c r="D54" s="9" t="s">
        <v>392</v>
      </c>
      <c r="E54" s="48">
        <v>9000</v>
      </c>
      <c r="F54" s="48" t="s">
        <v>363</v>
      </c>
      <c r="G54" s="80">
        <v>7.2669999999999998E-2</v>
      </c>
      <c r="H54" s="61">
        <f t="shared" si="3"/>
        <v>300</v>
      </c>
      <c r="I54" s="44">
        <v>30</v>
      </c>
      <c r="J54" s="61">
        <v>2.1800000000000002</v>
      </c>
      <c r="K54" s="62">
        <f t="shared" si="0"/>
        <v>654</v>
      </c>
      <c r="L54" s="62">
        <f t="shared" si="1"/>
        <v>545</v>
      </c>
      <c r="M54" s="62"/>
      <c r="N54" s="43">
        <v>929</v>
      </c>
    </row>
    <row r="55" spans="2:14">
      <c r="B55" s="68">
        <v>18</v>
      </c>
      <c r="C55" s="8" t="s">
        <v>49</v>
      </c>
      <c r="D55" s="9" t="s">
        <v>393</v>
      </c>
      <c r="E55" s="48">
        <v>4050</v>
      </c>
      <c r="F55" s="48" t="s">
        <v>363</v>
      </c>
      <c r="G55" s="80">
        <v>0.19067000000000001</v>
      </c>
      <c r="H55" s="61">
        <f t="shared" si="3"/>
        <v>135</v>
      </c>
      <c r="I55" s="44">
        <v>30</v>
      </c>
      <c r="J55" s="61">
        <v>5.72</v>
      </c>
      <c r="K55" s="62">
        <f t="shared" si="0"/>
        <v>772.19999999999993</v>
      </c>
      <c r="L55" s="62">
        <f t="shared" si="1"/>
        <v>643.5</v>
      </c>
      <c r="M55" s="62"/>
      <c r="N55" s="43">
        <v>961</v>
      </c>
    </row>
    <row r="56" spans="2:14">
      <c r="B56" s="68">
        <v>19</v>
      </c>
      <c r="C56" s="8" t="s">
        <v>50</v>
      </c>
      <c r="D56" s="9" t="s">
        <v>394</v>
      </c>
      <c r="E56" s="48">
        <v>3000</v>
      </c>
      <c r="F56" s="48" t="s">
        <v>363</v>
      </c>
      <c r="G56" s="80">
        <v>0.36</v>
      </c>
      <c r="H56" s="61">
        <f t="shared" si="3"/>
        <v>60</v>
      </c>
      <c r="I56" s="44">
        <v>50</v>
      </c>
      <c r="J56" s="61">
        <v>4.5</v>
      </c>
      <c r="K56" s="62">
        <f t="shared" si="0"/>
        <v>270</v>
      </c>
      <c r="L56" s="62">
        <f t="shared" si="1"/>
        <v>225</v>
      </c>
      <c r="M56" s="62"/>
      <c r="N56" s="43">
        <v>885</v>
      </c>
    </row>
    <row r="57" spans="2:14">
      <c r="B57" s="68"/>
      <c r="C57" s="8"/>
      <c r="D57" s="11" t="s">
        <v>51</v>
      </c>
      <c r="E57" s="48"/>
      <c r="F57" s="48"/>
      <c r="G57" s="7"/>
      <c r="H57" s="61"/>
      <c r="I57" s="44"/>
      <c r="J57" s="67"/>
      <c r="K57" s="62"/>
      <c r="L57" s="62"/>
      <c r="M57" s="62"/>
      <c r="N57" s="43"/>
    </row>
    <row r="58" spans="2:14">
      <c r="B58" s="68">
        <v>20</v>
      </c>
      <c r="C58" s="8" t="s">
        <v>52</v>
      </c>
      <c r="D58" s="9" t="s">
        <v>395</v>
      </c>
      <c r="E58" s="48">
        <v>3024</v>
      </c>
      <c r="F58" s="48" t="s">
        <v>363</v>
      </c>
      <c r="G58" s="80">
        <v>7.9670000000000005E-2</v>
      </c>
      <c r="H58" s="61">
        <f t="shared" ref="H58:H63" si="4">E58/I58</f>
        <v>54</v>
      </c>
      <c r="I58" s="44">
        <v>56</v>
      </c>
      <c r="J58" s="61">
        <v>8.92</v>
      </c>
      <c r="K58" s="62">
        <f t="shared" si="0"/>
        <v>481.68</v>
      </c>
      <c r="L58" s="62">
        <f t="shared" si="1"/>
        <v>401.40000000000003</v>
      </c>
      <c r="M58" s="62"/>
      <c r="N58" s="43">
        <v>1537</v>
      </c>
    </row>
    <row r="59" spans="2:14">
      <c r="B59" s="68">
        <v>21</v>
      </c>
      <c r="C59" s="8" t="s">
        <v>52</v>
      </c>
      <c r="D59" s="9" t="s">
        <v>396</v>
      </c>
      <c r="E59" s="48">
        <v>9016</v>
      </c>
      <c r="F59" s="48" t="s">
        <v>363</v>
      </c>
      <c r="G59" s="80">
        <v>7.9670000000000005E-2</v>
      </c>
      <c r="H59" s="61">
        <f t="shared" si="4"/>
        <v>161</v>
      </c>
      <c r="I59" s="44">
        <v>56</v>
      </c>
      <c r="J59" s="61">
        <v>4.46</v>
      </c>
      <c r="K59" s="62">
        <f t="shared" si="0"/>
        <v>718.06</v>
      </c>
      <c r="L59" s="62">
        <f t="shared" si="1"/>
        <v>598.38333333333333</v>
      </c>
      <c r="M59" s="62"/>
      <c r="N59" s="43">
        <v>1538</v>
      </c>
    </row>
    <row r="60" spans="2:14">
      <c r="B60" s="68">
        <v>22</v>
      </c>
      <c r="C60" s="8" t="s">
        <v>53</v>
      </c>
      <c r="D60" s="9" t="s">
        <v>398</v>
      </c>
      <c r="E60" s="48">
        <v>6000</v>
      </c>
      <c r="F60" s="48" t="s">
        <v>363</v>
      </c>
      <c r="G60" s="80">
        <v>9.3479999999999994E-2</v>
      </c>
      <c r="H60" s="61">
        <f t="shared" si="4"/>
        <v>200</v>
      </c>
      <c r="I60" s="44">
        <v>30</v>
      </c>
      <c r="J60" s="61">
        <v>1.87</v>
      </c>
      <c r="K60" s="62">
        <f t="shared" si="0"/>
        <v>374</v>
      </c>
      <c r="L60" s="62">
        <f t="shared" si="1"/>
        <v>311.66666666666669</v>
      </c>
      <c r="M60" s="62"/>
      <c r="N60" s="43">
        <v>1500</v>
      </c>
    </row>
    <row r="61" spans="2:14">
      <c r="B61" s="68">
        <v>23</v>
      </c>
      <c r="C61" s="8" t="s">
        <v>54</v>
      </c>
      <c r="D61" s="9" t="s">
        <v>397</v>
      </c>
      <c r="E61" s="48">
        <v>5100</v>
      </c>
      <c r="F61" s="48" t="s">
        <v>363</v>
      </c>
      <c r="G61" s="80">
        <v>0.29332999999999998</v>
      </c>
      <c r="H61" s="61">
        <f t="shared" si="4"/>
        <v>170</v>
      </c>
      <c r="I61" s="44">
        <v>30</v>
      </c>
      <c r="J61" s="61">
        <v>8.8000000000000007</v>
      </c>
      <c r="K61" s="62">
        <f t="shared" si="0"/>
        <v>1496.0000000000002</v>
      </c>
      <c r="L61" s="62">
        <f t="shared" si="1"/>
        <v>1246.666666666667</v>
      </c>
      <c r="M61" s="62"/>
      <c r="N61" s="43">
        <v>1607</v>
      </c>
    </row>
    <row r="62" spans="2:14">
      <c r="B62" s="68">
        <v>24</v>
      </c>
      <c r="C62" s="8" t="s">
        <v>55</v>
      </c>
      <c r="D62" s="9" t="s">
        <v>399</v>
      </c>
      <c r="E62" s="48">
        <v>3000</v>
      </c>
      <c r="F62" s="48" t="s">
        <v>363</v>
      </c>
      <c r="G62" s="80">
        <v>0.16117000000000001</v>
      </c>
      <c r="H62" s="61">
        <f t="shared" si="4"/>
        <v>100</v>
      </c>
      <c r="I62" s="44">
        <v>30</v>
      </c>
      <c r="J62" s="61">
        <v>4.84</v>
      </c>
      <c r="K62" s="62">
        <f t="shared" si="0"/>
        <v>484</v>
      </c>
      <c r="L62" s="62">
        <f t="shared" si="1"/>
        <v>403.33333333333337</v>
      </c>
      <c r="M62" s="62"/>
      <c r="N62" s="43">
        <v>1580</v>
      </c>
    </row>
    <row r="63" spans="2:14">
      <c r="B63" s="68">
        <v>25</v>
      </c>
      <c r="C63" s="8" t="s">
        <v>55</v>
      </c>
      <c r="D63" s="9" t="s">
        <v>400</v>
      </c>
      <c r="E63" s="48">
        <v>3000</v>
      </c>
      <c r="F63" s="48" t="s">
        <v>363</v>
      </c>
      <c r="G63" s="80">
        <v>0.16117000000000001</v>
      </c>
      <c r="H63" s="61">
        <f t="shared" si="4"/>
        <v>100</v>
      </c>
      <c r="I63" s="44">
        <v>30</v>
      </c>
      <c r="J63" s="61">
        <v>9.67</v>
      </c>
      <c r="K63" s="62">
        <f t="shared" si="0"/>
        <v>967</v>
      </c>
      <c r="L63" s="62">
        <f t="shared" si="1"/>
        <v>805.83333333333337</v>
      </c>
      <c r="M63" s="62"/>
      <c r="N63" s="43">
        <v>1581</v>
      </c>
    </row>
    <row r="64" spans="2:14">
      <c r="B64" s="68"/>
      <c r="C64" s="8"/>
      <c r="D64" s="11" t="s">
        <v>56</v>
      </c>
      <c r="E64" s="48"/>
      <c r="F64" s="48"/>
      <c r="G64" s="7"/>
      <c r="H64" s="61"/>
      <c r="I64" s="44"/>
      <c r="J64" s="67"/>
      <c r="K64" s="62"/>
      <c r="L64" s="62"/>
      <c r="M64" s="62"/>
      <c r="N64" s="43"/>
    </row>
    <row r="65" spans="2:14">
      <c r="B65" s="68">
        <v>26</v>
      </c>
      <c r="C65" s="8" t="s">
        <v>57</v>
      </c>
      <c r="D65" s="9" t="s">
        <v>401</v>
      </c>
      <c r="E65" s="48">
        <v>4050</v>
      </c>
      <c r="F65" s="48" t="s">
        <v>363</v>
      </c>
      <c r="G65" s="80">
        <v>0.21132999999999999</v>
      </c>
      <c r="H65" s="61">
        <f>E65/I65</f>
        <v>135</v>
      </c>
      <c r="I65" s="44">
        <v>30</v>
      </c>
      <c r="J65" s="61">
        <v>3.17</v>
      </c>
      <c r="K65" s="62">
        <f t="shared" si="0"/>
        <v>427.95</v>
      </c>
      <c r="L65" s="62">
        <f t="shared" si="1"/>
        <v>356.625</v>
      </c>
      <c r="M65" s="62"/>
      <c r="N65" s="43">
        <v>802</v>
      </c>
    </row>
    <row r="66" spans="2:14" ht="24">
      <c r="B66" s="68"/>
      <c r="C66" s="8"/>
      <c r="D66" s="11" t="s">
        <v>58</v>
      </c>
      <c r="E66" s="48"/>
      <c r="F66" s="48"/>
      <c r="G66" s="7"/>
      <c r="H66" s="61"/>
      <c r="I66" s="44"/>
      <c r="J66" s="67"/>
      <c r="K66" s="62"/>
      <c r="L66" s="62"/>
      <c r="M66" s="62"/>
      <c r="N66" s="43"/>
    </row>
    <row r="67" spans="2:14">
      <c r="B67" s="68">
        <v>27</v>
      </c>
      <c r="C67" s="8" t="s">
        <v>328</v>
      </c>
      <c r="D67" s="9" t="s">
        <v>402</v>
      </c>
      <c r="E67" s="48">
        <v>3000</v>
      </c>
      <c r="F67" s="48" t="s">
        <v>363</v>
      </c>
      <c r="G67" s="80">
        <v>0.2135</v>
      </c>
      <c r="H67" s="61">
        <f>E67/I67</f>
        <v>100</v>
      </c>
      <c r="I67" s="44">
        <v>30</v>
      </c>
      <c r="J67" s="61">
        <v>8.5399999999999991</v>
      </c>
      <c r="K67" s="62">
        <f t="shared" si="0"/>
        <v>853.99999999999989</v>
      </c>
      <c r="L67" s="62">
        <f t="shared" si="1"/>
        <v>711.66666666666663</v>
      </c>
      <c r="M67" s="62"/>
      <c r="N67" s="43">
        <v>790</v>
      </c>
    </row>
    <row r="68" spans="2:14">
      <c r="B68" s="68">
        <v>28</v>
      </c>
      <c r="C68" s="8" t="s">
        <v>59</v>
      </c>
      <c r="D68" s="9" t="s">
        <v>403</v>
      </c>
      <c r="E68" s="48">
        <v>4000</v>
      </c>
      <c r="F68" s="48" t="s">
        <v>7</v>
      </c>
      <c r="G68" s="80">
        <v>2.85764</v>
      </c>
      <c r="H68" s="61">
        <f>E68/I68</f>
        <v>400</v>
      </c>
      <c r="I68" s="44">
        <v>10</v>
      </c>
      <c r="J68" s="61">
        <v>9.5299999999999994</v>
      </c>
      <c r="K68" s="62">
        <f t="shared" si="0"/>
        <v>3811.9999999999995</v>
      </c>
      <c r="L68" s="62">
        <f t="shared" si="1"/>
        <v>3176.6666666666665</v>
      </c>
      <c r="M68" s="62"/>
      <c r="N68" s="43">
        <v>786</v>
      </c>
    </row>
    <row r="69" spans="2:14">
      <c r="B69" s="68">
        <v>29</v>
      </c>
      <c r="C69" s="8" t="s">
        <v>60</v>
      </c>
      <c r="D69" s="9" t="s">
        <v>404</v>
      </c>
      <c r="E69" s="48">
        <v>3000</v>
      </c>
      <c r="F69" s="48" t="s">
        <v>363</v>
      </c>
      <c r="G69" s="80">
        <v>0.30199999999999999</v>
      </c>
      <c r="H69" s="61">
        <f>E69/I69</f>
        <v>300</v>
      </c>
      <c r="I69" s="44">
        <v>10</v>
      </c>
      <c r="J69" s="61">
        <v>9.06</v>
      </c>
      <c r="K69" s="62">
        <f t="shared" si="0"/>
        <v>2718</v>
      </c>
      <c r="L69" s="62">
        <f t="shared" si="1"/>
        <v>2265</v>
      </c>
      <c r="M69" s="62"/>
      <c r="N69" s="43">
        <v>797</v>
      </c>
    </row>
    <row r="70" spans="2:14">
      <c r="B70" s="68"/>
      <c r="C70" s="8"/>
      <c r="D70" s="11" t="s">
        <v>61</v>
      </c>
      <c r="E70" s="48"/>
      <c r="F70" s="48"/>
      <c r="G70" s="7"/>
      <c r="H70" s="61"/>
      <c r="I70" s="44"/>
      <c r="J70" s="67"/>
      <c r="K70" s="62"/>
      <c r="L70" s="62"/>
      <c r="M70" s="62"/>
      <c r="N70" s="43"/>
    </row>
    <row r="71" spans="2:14">
      <c r="B71" s="68">
        <v>30</v>
      </c>
      <c r="C71" s="8" t="s">
        <v>62</v>
      </c>
      <c r="D71" s="9" t="s">
        <v>405</v>
      </c>
      <c r="E71" s="48">
        <v>10050</v>
      </c>
      <c r="F71" s="48" t="s">
        <v>363</v>
      </c>
      <c r="G71" s="80">
        <v>6.7320000000000005E-2</v>
      </c>
      <c r="H71" s="61">
        <f>E71/I71</f>
        <v>335</v>
      </c>
      <c r="I71" s="44">
        <v>30</v>
      </c>
      <c r="J71" s="61">
        <v>2.02</v>
      </c>
      <c r="K71" s="62">
        <f t="shared" ref="K71:K133" si="5">H71*J71</f>
        <v>676.7</v>
      </c>
      <c r="L71" s="62">
        <f t="shared" ref="L71:L133" si="6">K71/1.2</f>
        <v>563.91666666666674</v>
      </c>
      <c r="M71" s="62"/>
      <c r="N71" s="44">
        <v>1104</v>
      </c>
    </row>
    <row r="72" spans="2:14">
      <c r="B72" s="68">
        <v>31</v>
      </c>
      <c r="C72" s="8" t="s">
        <v>63</v>
      </c>
      <c r="D72" s="9" t="s">
        <v>406</v>
      </c>
      <c r="E72" s="48">
        <v>2100</v>
      </c>
      <c r="F72" s="48" t="s">
        <v>363</v>
      </c>
      <c r="G72" s="7"/>
      <c r="H72" s="61"/>
      <c r="I72" s="44"/>
      <c r="J72" s="67"/>
      <c r="K72" s="62"/>
      <c r="L72" s="62"/>
      <c r="M72" s="62"/>
      <c r="N72" s="43"/>
    </row>
    <row r="73" spans="2:14">
      <c r="B73" s="68">
        <v>32</v>
      </c>
      <c r="C73" s="8" t="s">
        <v>64</v>
      </c>
      <c r="D73" s="9" t="s">
        <v>407</v>
      </c>
      <c r="E73" s="48">
        <v>2800</v>
      </c>
      <c r="F73" s="48" t="s">
        <v>363</v>
      </c>
      <c r="G73" s="80">
        <v>0.10567</v>
      </c>
      <c r="H73" s="61">
        <f>E73/I73</f>
        <v>100</v>
      </c>
      <c r="I73" s="44">
        <v>28</v>
      </c>
      <c r="J73" s="61">
        <v>2.96</v>
      </c>
      <c r="K73" s="62">
        <f t="shared" si="5"/>
        <v>296</v>
      </c>
      <c r="L73" s="62">
        <f t="shared" si="6"/>
        <v>246.66666666666669</v>
      </c>
      <c r="M73" s="62"/>
      <c r="N73" s="43">
        <v>1318</v>
      </c>
    </row>
    <row r="74" spans="2:14">
      <c r="B74" s="68">
        <v>33</v>
      </c>
      <c r="C74" s="8" t="s">
        <v>347</v>
      </c>
      <c r="D74" s="9" t="s">
        <v>727</v>
      </c>
      <c r="E74" s="48">
        <v>2100</v>
      </c>
      <c r="F74" s="48" t="s">
        <v>363</v>
      </c>
      <c r="G74" s="80">
        <v>1.06</v>
      </c>
      <c r="H74" s="61">
        <f>E74/I74</f>
        <v>35</v>
      </c>
      <c r="I74" s="44">
        <v>60</v>
      </c>
      <c r="J74" s="61">
        <v>15.9</v>
      </c>
      <c r="K74" s="62">
        <f t="shared" si="5"/>
        <v>556.5</v>
      </c>
      <c r="L74" s="62">
        <f t="shared" si="6"/>
        <v>463.75</v>
      </c>
      <c r="M74" s="62"/>
      <c r="N74" s="43">
        <v>1211</v>
      </c>
    </row>
    <row r="75" spans="2:14">
      <c r="B75" s="68">
        <v>34</v>
      </c>
      <c r="C75" s="8" t="s">
        <v>65</v>
      </c>
      <c r="D75" s="9" t="s">
        <v>408</v>
      </c>
      <c r="E75" s="48">
        <v>3000</v>
      </c>
      <c r="F75" s="48" t="s">
        <v>363</v>
      </c>
      <c r="G75" s="80">
        <v>9.554E-2</v>
      </c>
      <c r="H75" s="61">
        <f>E75/I75</f>
        <v>100</v>
      </c>
      <c r="I75" s="44">
        <v>30</v>
      </c>
      <c r="J75" s="61">
        <v>2.87</v>
      </c>
      <c r="K75" s="62">
        <f t="shared" si="5"/>
        <v>287</v>
      </c>
      <c r="L75" s="62">
        <f t="shared" si="6"/>
        <v>239.16666666666669</v>
      </c>
      <c r="M75" s="62"/>
      <c r="N75" s="43">
        <v>1311</v>
      </c>
    </row>
    <row r="76" spans="2:14">
      <c r="B76" s="68">
        <v>35</v>
      </c>
      <c r="C76" s="8" t="s">
        <v>66</v>
      </c>
      <c r="D76" s="9" t="s">
        <v>409</v>
      </c>
      <c r="E76" s="48">
        <v>3000</v>
      </c>
      <c r="F76" s="48" t="s">
        <v>363</v>
      </c>
      <c r="G76" s="80">
        <v>9.4170000000000004E-2</v>
      </c>
      <c r="H76" s="61">
        <f>E76/I76</f>
        <v>100</v>
      </c>
      <c r="I76" s="44">
        <v>30</v>
      </c>
      <c r="J76" s="61">
        <v>5.65</v>
      </c>
      <c r="K76" s="62">
        <f t="shared" si="5"/>
        <v>565</v>
      </c>
      <c r="L76" s="62">
        <f t="shared" si="6"/>
        <v>470.83333333333337</v>
      </c>
      <c r="M76" s="62"/>
      <c r="N76" s="43">
        <v>1357</v>
      </c>
    </row>
    <row r="77" spans="2:14">
      <c r="B77" s="68"/>
      <c r="C77" s="8"/>
      <c r="D77" s="11" t="s">
        <v>67</v>
      </c>
      <c r="E77" s="48"/>
      <c r="F77" s="48"/>
      <c r="G77" s="7"/>
      <c r="H77" s="61"/>
      <c r="I77" s="44"/>
      <c r="J77" s="67"/>
      <c r="K77" s="62"/>
      <c r="L77" s="62"/>
      <c r="M77" s="62"/>
      <c r="N77" s="43"/>
    </row>
    <row r="78" spans="2:14">
      <c r="B78" s="68">
        <v>36</v>
      </c>
      <c r="C78" s="8" t="s">
        <v>68</v>
      </c>
      <c r="D78" s="9" t="s">
        <v>410</v>
      </c>
      <c r="E78" s="48">
        <v>600</v>
      </c>
      <c r="F78" s="48" t="s">
        <v>363</v>
      </c>
      <c r="G78" s="80">
        <v>0.28199999999999997</v>
      </c>
      <c r="H78" s="61">
        <f>E78/I78</f>
        <v>10</v>
      </c>
      <c r="I78" s="44">
        <v>60</v>
      </c>
      <c r="J78" s="61">
        <v>2.82</v>
      </c>
      <c r="K78" s="62">
        <f t="shared" si="5"/>
        <v>28.2</v>
      </c>
      <c r="L78" s="62">
        <f t="shared" si="6"/>
        <v>23.5</v>
      </c>
      <c r="M78" s="62"/>
      <c r="N78" s="43">
        <v>751</v>
      </c>
    </row>
    <row r="79" spans="2:14">
      <c r="B79" s="68">
        <v>37</v>
      </c>
      <c r="C79" s="8" t="s">
        <v>69</v>
      </c>
      <c r="D79" s="9" t="s">
        <v>411</v>
      </c>
      <c r="E79" s="48">
        <v>1000</v>
      </c>
      <c r="F79" s="48" t="s">
        <v>17</v>
      </c>
      <c r="G79" s="80">
        <v>0.26979999999999998</v>
      </c>
      <c r="H79" s="61">
        <f>E79/I79</f>
        <v>1000</v>
      </c>
      <c r="I79" s="44">
        <v>1</v>
      </c>
      <c r="J79" s="61">
        <v>13.49</v>
      </c>
      <c r="K79" s="62">
        <f t="shared" si="5"/>
        <v>13490</v>
      </c>
      <c r="L79" s="62">
        <f t="shared" si="6"/>
        <v>11241.666666666668</v>
      </c>
      <c r="M79" s="62"/>
      <c r="N79" s="43">
        <v>745</v>
      </c>
    </row>
    <row r="80" spans="2:14">
      <c r="B80" s="68">
        <v>38</v>
      </c>
      <c r="C80" s="8" t="s">
        <v>68</v>
      </c>
      <c r="D80" s="9" t="s">
        <v>70</v>
      </c>
      <c r="E80" s="48">
        <v>200</v>
      </c>
      <c r="F80" s="48" t="s">
        <v>17</v>
      </c>
      <c r="G80" s="80">
        <v>2.0735999999999999</v>
      </c>
      <c r="H80" s="61">
        <f>E80/I80</f>
        <v>200</v>
      </c>
      <c r="I80" s="44">
        <v>1</v>
      </c>
      <c r="J80" s="61">
        <v>12.96</v>
      </c>
      <c r="K80" s="62">
        <f t="shared" si="5"/>
        <v>2592</v>
      </c>
      <c r="L80" s="62">
        <f t="shared" si="6"/>
        <v>2160</v>
      </c>
      <c r="M80" s="62"/>
      <c r="N80" s="44">
        <v>756</v>
      </c>
    </row>
    <row r="81" spans="2:20">
      <c r="B81" s="68">
        <v>39</v>
      </c>
      <c r="C81" s="8" t="s">
        <v>68</v>
      </c>
      <c r="D81" s="9" t="s">
        <v>412</v>
      </c>
      <c r="E81" s="48">
        <v>2000</v>
      </c>
      <c r="F81" s="48" t="s">
        <v>363</v>
      </c>
      <c r="G81" s="80">
        <v>0.28199999999999997</v>
      </c>
      <c r="H81" s="61">
        <f>E81/I81</f>
        <v>100</v>
      </c>
      <c r="I81" s="44">
        <v>20</v>
      </c>
      <c r="J81" s="61">
        <v>1.88</v>
      </c>
      <c r="K81" s="62">
        <f t="shared" si="5"/>
        <v>188</v>
      </c>
      <c r="L81" s="62">
        <f t="shared" si="6"/>
        <v>156.66666666666669</v>
      </c>
      <c r="M81" s="62"/>
      <c r="N81" s="43">
        <v>754</v>
      </c>
    </row>
    <row r="82" spans="2:20">
      <c r="B82" s="68"/>
      <c r="C82" s="8"/>
      <c r="D82" s="11" t="s">
        <v>71</v>
      </c>
      <c r="E82" s="48"/>
      <c r="F82" s="48"/>
      <c r="G82" s="7"/>
      <c r="H82" s="61"/>
      <c r="I82" s="44"/>
      <c r="J82" s="67"/>
      <c r="K82" s="62"/>
      <c r="L82" s="62"/>
      <c r="M82" s="62"/>
      <c r="N82" s="43"/>
    </row>
    <row r="83" spans="2:20">
      <c r="B83" s="68">
        <v>40</v>
      </c>
      <c r="C83" s="8" t="s">
        <v>72</v>
      </c>
      <c r="D83" s="9" t="s">
        <v>413</v>
      </c>
      <c r="E83" s="48">
        <v>1000</v>
      </c>
      <c r="F83" s="48" t="s">
        <v>7</v>
      </c>
      <c r="G83" s="80">
        <v>0.16880000000000001</v>
      </c>
      <c r="H83" s="61">
        <f t="shared" ref="H83:H90" si="7">E83/I83</f>
        <v>100</v>
      </c>
      <c r="I83" s="44">
        <v>10</v>
      </c>
      <c r="J83" s="61">
        <v>8.44</v>
      </c>
      <c r="K83" s="62">
        <f t="shared" si="5"/>
        <v>844</v>
      </c>
      <c r="L83" s="62">
        <f t="shared" si="6"/>
        <v>703.33333333333337</v>
      </c>
      <c r="M83" s="62"/>
      <c r="N83" s="43">
        <v>1086</v>
      </c>
    </row>
    <row r="84" spans="2:20" ht="15" customHeight="1">
      <c r="B84" s="68">
        <v>41</v>
      </c>
      <c r="C84" s="8" t="s">
        <v>73</v>
      </c>
      <c r="D84" s="9" t="s">
        <v>728</v>
      </c>
      <c r="E84" s="48">
        <v>500</v>
      </c>
      <c r="F84" s="48" t="s">
        <v>17</v>
      </c>
      <c r="G84" s="80">
        <v>12.65</v>
      </c>
      <c r="H84" s="61">
        <f t="shared" si="7"/>
        <v>500</v>
      </c>
      <c r="I84" s="44">
        <v>1</v>
      </c>
      <c r="J84" s="61">
        <v>12.65</v>
      </c>
      <c r="K84" s="62">
        <f t="shared" si="5"/>
        <v>6325</v>
      </c>
      <c r="L84" s="62">
        <f t="shared" si="6"/>
        <v>5270.8333333333339</v>
      </c>
      <c r="M84" s="62"/>
      <c r="N84" s="43">
        <v>1054</v>
      </c>
    </row>
    <row r="85" spans="2:20">
      <c r="B85" s="68">
        <v>42</v>
      </c>
      <c r="C85" s="8" t="s">
        <v>73</v>
      </c>
      <c r="D85" s="9" t="s">
        <v>414</v>
      </c>
      <c r="E85" s="48">
        <v>2000</v>
      </c>
      <c r="F85" s="48" t="s">
        <v>363</v>
      </c>
      <c r="G85" s="80">
        <v>2.734</v>
      </c>
      <c r="H85" s="61">
        <f t="shared" si="7"/>
        <v>20</v>
      </c>
      <c r="I85" s="44">
        <v>100</v>
      </c>
      <c r="J85" s="61">
        <v>27.34</v>
      </c>
      <c r="K85" s="62">
        <f t="shared" si="5"/>
        <v>546.79999999999995</v>
      </c>
      <c r="L85" s="62">
        <f t="shared" si="6"/>
        <v>455.66666666666663</v>
      </c>
      <c r="M85" s="62"/>
      <c r="N85" s="43">
        <v>1057</v>
      </c>
    </row>
    <row r="86" spans="2:20">
      <c r="B86" s="68">
        <v>43</v>
      </c>
      <c r="C86" s="8" t="s">
        <v>74</v>
      </c>
      <c r="D86" s="9" t="s">
        <v>415</v>
      </c>
      <c r="E86" s="48">
        <v>300</v>
      </c>
      <c r="F86" s="48" t="s">
        <v>363</v>
      </c>
      <c r="G86" s="80">
        <v>0.10375</v>
      </c>
      <c r="H86" s="61">
        <f t="shared" si="7"/>
        <v>10</v>
      </c>
      <c r="I86" s="44">
        <v>30</v>
      </c>
      <c r="J86" s="61">
        <v>2.0699999999999998</v>
      </c>
      <c r="K86" s="62">
        <f t="shared" si="5"/>
        <v>20.7</v>
      </c>
      <c r="L86" s="62">
        <f t="shared" si="6"/>
        <v>17.25</v>
      </c>
      <c r="M86" s="62"/>
      <c r="N86" s="43">
        <v>1049</v>
      </c>
    </row>
    <row r="87" spans="2:20">
      <c r="B87" s="68">
        <v>44</v>
      </c>
      <c r="C87" s="8" t="s">
        <v>72</v>
      </c>
      <c r="D87" s="9" t="s">
        <v>416</v>
      </c>
      <c r="E87" s="48">
        <v>500</v>
      </c>
      <c r="F87" s="48" t="s">
        <v>363</v>
      </c>
      <c r="G87" s="80">
        <v>0.19400000000000001</v>
      </c>
      <c r="H87" s="61">
        <f t="shared" si="7"/>
        <v>25</v>
      </c>
      <c r="I87" s="44">
        <v>20</v>
      </c>
      <c r="J87" s="61">
        <v>1.94</v>
      </c>
      <c r="K87" s="62">
        <f t="shared" si="5"/>
        <v>48.5</v>
      </c>
      <c r="L87" s="62">
        <f t="shared" si="6"/>
        <v>40.416666666666671</v>
      </c>
      <c r="M87" s="62"/>
      <c r="N87" s="43">
        <v>1079</v>
      </c>
    </row>
    <row r="88" spans="2:20">
      <c r="B88" s="68">
        <v>45</v>
      </c>
      <c r="C88" s="8" t="s">
        <v>75</v>
      </c>
      <c r="D88" s="9" t="s">
        <v>417</v>
      </c>
      <c r="E88" s="48">
        <v>3000</v>
      </c>
      <c r="F88" s="48" t="s">
        <v>363</v>
      </c>
      <c r="G88" s="80">
        <v>2.2669999999999999E-2</v>
      </c>
      <c r="H88" s="61">
        <f t="shared" si="7"/>
        <v>100</v>
      </c>
      <c r="I88" s="44">
        <v>30</v>
      </c>
      <c r="J88" s="61">
        <v>0.68</v>
      </c>
      <c r="K88" s="62">
        <f t="shared" si="5"/>
        <v>68</v>
      </c>
      <c r="L88" s="62">
        <f t="shared" si="6"/>
        <v>56.666666666666671</v>
      </c>
      <c r="M88" s="62"/>
      <c r="N88" s="43">
        <v>1011</v>
      </c>
    </row>
    <row r="89" spans="2:20">
      <c r="B89" s="68">
        <v>46</v>
      </c>
      <c r="C89" s="8" t="s">
        <v>76</v>
      </c>
      <c r="D89" s="9" t="s">
        <v>418</v>
      </c>
      <c r="E89" s="48">
        <v>2000</v>
      </c>
      <c r="F89" s="48" t="s">
        <v>7</v>
      </c>
      <c r="G89" s="80">
        <v>4.2977699999999999</v>
      </c>
      <c r="H89" s="61">
        <f t="shared" si="7"/>
        <v>200</v>
      </c>
      <c r="I89" s="44">
        <v>10</v>
      </c>
      <c r="J89" s="61">
        <v>17.32</v>
      </c>
      <c r="K89" s="62">
        <f t="shared" si="5"/>
        <v>3464</v>
      </c>
      <c r="L89" s="62">
        <f t="shared" si="6"/>
        <v>2886.666666666667</v>
      </c>
      <c r="M89" s="62"/>
      <c r="N89" s="43">
        <v>287</v>
      </c>
    </row>
    <row r="90" spans="2:20">
      <c r="B90" s="68">
        <v>47</v>
      </c>
      <c r="C90" s="8" t="s">
        <v>76</v>
      </c>
      <c r="D90" s="9" t="s">
        <v>419</v>
      </c>
      <c r="E90" s="48">
        <v>2000</v>
      </c>
      <c r="F90" s="48" t="s">
        <v>7</v>
      </c>
      <c r="G90" s="80">
        <v>4.2977699999999999</v>
      </c>
      <c r="H90" s="61">
        <f t="shared" si="7"/>
        <v>200</v>
      </c>
      <c r="I90" s="44">
        <v>10</v>
      </c>
      <c r="J90" s="61">
        <v>8.68</v>
      </c>
      <c r="K90" s="62">
        <f t="shared" si="5"/>
        <v>1736</v>
      </c>
      <c r="L90" s="62">
        <f t="shared" si="6"/>
        <v>1446.6666666666667</v>
      </c>
      <c r="M90" s="62"/>
      <c r="N90" s="43">
        <v>286</v>
      </c>
    </row>
    <row r="91" spans="2:20">
      <c r="B91" s="68"/>
      <c r="C91" s="8"/>
      <c r="D91" s="11" t="s">
        <v>77</v>
      </c>
      <c r="E91" s="48"/>
      <c r="F91" s="48"/>
      <c r="G91" s="7"/>
      <c r="H91" s="61"/>
      <c r="I91" s="44"/>
      <c r="J91" s="67"/>
      <c r="K91" s="62"/>
      <c r="L91" s="62"/>
      <c r="M91" s="62"/>
      <c r="N91" s="43"/>
    </row>
    <row r="92" spans="2:20" ht="16.5" customHeight="1">
      <c r="B92" s="68">
        <v>48</v>
      </c>
      <c r="C92" s="8" t="s">
        <v>78</v>
      </c>
      <c r="D92" s="9" t="s">
        <v>421</v>
      </c>
      <c r="E92" s="48">
        <v>2500</v>
      </c>
      <c r="F92" s="48" t="s">
        <v>7</v>
      </c>
      <c r="G92" s="80">
        <v>5.2249999999999996</v>
      </c>
      <c r="H92" s="61">
        <f>E92/I92</f>
        <v>250</v>
      </c>
      <c r="I92" s="44">
        <v>10</v>
      </c>
      <c r="J92" s="61">
        <v>20.9</v>
      </c>
      <c r="K92" s="62">
        <f t="shared" si="5"/>
        <v>5225</v>
      </c>
      <c r="L92" s="62">
        <f t="shared" si="6"/>
        <v>4354.166666666667</v>
      </c>
      <c r="M92" s="62"/>
      <c r="N92" s="43">
        <v>737</v>
      </c>
    </row>
    <row r="93" spans="2:20">
      <c r="B93" s="68">
        <v>49</v>
      </c>
      <c r="C93" s="8" t="s">
        <v>79</v>
      </c>
      <c r="D93" s="9" t="s">
        <v>420</v>
      </c>
      <c r="E93" s="48">
        <v>500</v>
      </c>
      <c r="F93" s="48" t="s">
        <v>7</v>
      </c>
      <c r="G93" s="80">
        <v>3.7280000000000001E-2</v>
      </c>
      <c r="H93" s="61">
        <f>E93/I93</f>
        <v>500</v>
      </c>
      <c r="I93" s="44">
        <v>1</v>
      </c>
      <c r="J93" s="61">
        <v>9.32</v>
      </c>
      <c r="K93" s="62">
        <f t="shared" si="5"/>
        <v>4660</v>
      </c>
      <c r="L93" s="62">
        <f t="shared" si="6"/>
        <v>3883.3333333333335</v>
      </c>
      <c r="M93" s="62"/>
      <c r="N93" s="43">
        <v>739</v>
      </c>
    </row>
    <row r="94" spans="2:20">
      <c r="B94" s="68"/>
      <c r="C94" s="8"/>
      <c r="D94" s="11" t="s">
        <v>80</v>
      </c>
      <c r="E94" s="48"/>
      <c r="F94" s="48"/>
      <c r="G94" s="7"/>
      <c r="H94" s="61"/>
      <c r="I94" s="44"/>
      <c r="J94" s="67"/>
      <c r="K94" s="62"/>
      <c r="L94" s="62"/>
      <c r="M94" s="62"/>
      <c r="N94" s="43"/>
    </row>
    <row r="95" spans="2:20">
      <c r="B95" s="68">
        <v>50</v>
      </c>
      <c r="C95" s="8" t="s">
        <v>81</v>
      </c>
      <c r="D95" s="9" t="s">
        <v>422</v>
      </c>
      <c r="E95" s="48">
        <v>10000</v>
      </c>
      <c r="F95" s="48" t="s">
        <v>363</v>
      </c>
      <c r="G95" s="80">
        <v>6.5199999999999994E-2</v>
      </c>
      <c r="H95" s="61">
        <f>E95/I95</f>
        <v>200</v>
      </c>
      <c r="I95" s="44">
        <v>50</v>
      </c>
      <c r="J95" s="61">
        <v>3.26</v>
      </c>
      <c r="K95" s="62">
        <f t="shared" si="5"/>
        <v>652</v>
      </c>
      <c r="L95" s="62">
        <f t="shared" si="6"/>
        <v>543.33333333333337</v>
      </c>
      <c r="M95" s="62"/>
      <c r="N95" s="44">
        <v>284</v>
      </c>
    </row>
    <row r="96" spans="2:20">
      <c r="B96" s="68"/>
      <c r="C96" s="8"/>
      <c r="D96" s="11" t="s">
        <v>83</v>
      </c>
      <c r="E96" s="48"/>
      <c r="F96" s="48"/>
      <c r="G96" s="7"/>
      <c r="H96" s="61"/>
      <c r="I96" s="44"/>
      <c r="J96" s="67"/>
      <c r="K96" s="62"/>
      <c r="L96" s="62"/>
      <c r="M96" s="62"/>
      <c r="N96" s="43"/>
      <c r="O96" s="30"/>
      <c r="P96" s="30"/>
      <c r="Q96" s="30"/>
      <c r="R96" s="30"/>
      <c r="S96" s="30"/>
      <c r="T96" s="30"/>
    </row>
    <row r="97" spans="2:20" s="14" customFormat="1" ht="23.25" customHeight="1">
      <c r="B97" s="83">
        <v>51</v>
      </c>
      <c r="C97" s="17" t="s">
        <v>84</v>
      </c>
      <c r="D97" s="34" t="s">
        <v>424</v>
      </c>
      <c r="E97" s="49">
        <v>12000</v>
      </c>
      <c r="F97" s="49" t="s">
        <v>17</v>
      </c>
      <c r="G97" s="80">
        <v>3.2216</v>
      </c>
      <c r="H97" s="61">
        <f t="shared" ref="H97:H106" si="8">E97/I97</f>
        <v>12000</v>
      </c>
      <c r="I97" s="68">
        <v>1</v>
      </c>
      <c r="J97" s="61">
        <v>8.0500000000000007</v>
      </c>
      <c r="K97" s="62">
        <f t="shared" si="5"/>
        <v>96600.000000000015</v>
      </c>
      <c r="L97" s="62">
        <f t="shared" si="6"/>
        <v>80500.000000000015</v>
      </c>
      <c r="M97" s="62"/>
      <c r="N97" s="43">
        <v>308</v>
      </c>
      <c r="O97" s="30"/>
      <c r="P97" s="30"/>
      <c r="Q97" s="30"/>
      <c r="R97" s="30"/>
      <c r="S97" s="30"/>
      <c r="T97" s="30"/>
    </row>
    <row r="98" spans="2:20" ht="27.75" customHeight="1">
      <c r="B98" s="68">
        <v>52</v>
      </c>
      <c r="C98" s="8" t="s">
        <v>84</v>
      </c>
      <c r="D98" s="35" t="s">
        <v>425</v>
      </c>
      <c r="E98" s="48">
        <v>12000</v>
      </c>
      <c r="F98" s="48" t="s">
        <v>17</v>
      </c>
      <c r="G98" s="80">
        <v>3.2216</v>
      </c>
      <c r="H98" s="61">
        <f t="shared" si="8"/>
        <v>12000</v>
      </c>
      <c r="I98" s="68">
        <v>1</v>
      </c>
      <c r="J98" s="61">
        <v>8.0500000000000007</v>
      </c>
      <c r="K98" s="62">
        <f t="shared" si="5"/>
        <v>96600.000000000015</v>
      </c>
      <c r="L98" s="62">
        <f t="shared" si="6"/>
        <v>80500.000000000015</v>
      </c>
      <c r="M98" s="62"/>
      <c r="N98" s="43">
        <v>309</v>
      </c>
      <c r="O98" s="30"/>
      <c r="P98" s="30"/>
      <c r="Q98" s="30"/>
      <c r="R98" s="30"/>
      <c r="S98" s="30"/>
      <c r="T98" s="30"/>
    </row>
    <row r="99" spans="2:20">
      <c r="B99" s="68">
        <v>53</v>
      </c>
      <c r="C99" s="8" t="s">
        <v>85</v>
      </c>
      <c r="D99" s="9" t="s">
        <v>428</v>
      </c>
      <c r="E99" s="48">
        <v>12000</v>
      </c>
      <c r="F99" s="48" t="s">
        <v>7</v>
      </c>
      <c r="G99" s="80">
        <v>2.5341300000000002</v>
      </c>
      <c r="H99" s="61">
        <f t="shared" si="8"/>
        <v>1200</v>
      </c>
      <c r="I99" s="44">
        <v>10</v>
      </c>
      <c r="J99" s="61">
        <v>33.78</v>
      </c>
      <c r="K99" s="62">
        <f t="shared" si="5"/>
        <v>40536</v>
      </c>
      <c r="L99" s="62">
        <f t="shared" si="6"/>
        <v>33780</v>
      </c>
      <c r="M99" s="62"/>
      <c r="N99" s="44">
        <v>317</v>
      </c>
    </row>
    <row r="100" spans="2:20">
      <c r="B100" s="68">
        <v>54</v>
      </c>
      <c r="C100" s="8" t="s">
        <v>85</v>
      </c>
      <c r="D100" s="9" t="s">
        <v>429</v>
      </c>
      <c r="E100" s="48">
        <v>10000</v>
      </c>
      <c r="F100" s="48" t="s">
        <v>7</v>
      </c>
      <c r="G100" s="80">
        <v>2.5341300000000002</v>
      </c>
      <c r="H100" s="61">
        <f t="shared" si="8"/>
        <v>1000</v>
      </c>
      <c r="I100" s="44">
        <v>10</v>
      </c>
      <c r="J100" s="61">
        <v>50.68</v>
      </c>
      <c r="K100" s="62">
        <f t="shared" si="5"/>
        <v>50680</v>
      </c>
      <c r="L100" s="62">
        <f t="shared" si="6"/>
        <v>42233.333333333336</v>
      </c>
      <c r="M100" s="62"/>
      <c r="N100" s="44">
        <v>318</v>
      </c>
    </row>
    <row r="101" spans="2:20">
      <c r="B101" s="68">
        <v>55</v>
      </c>
      <c r="C101" s="8" t="s">
        <v>86</v>
      </c>
      <c r="D101" s="9" t="s">
        <v>426</v>
      </c>
      <c r="E101" s="48">
        <v>3000</v>
      </c>
      <c r="F101" s="48" t="s">
        <v>7</v>
      </c>
      <c r="G101" s="80">
        <v>3.335</v>
      </c>
      <c r="H101" s="61">
        <f t="shared" si="8"/>
        <v>1500</v>
      </c>
      <c r="I101" s="44">
        <v>2</v>
      </c>
      <c r="J101" s="61">
        <v>6.67</v>
      </c>
      <c r="K101" s="62">
        <f t="shared" si="5"/>
        <v>10005</v>
      </c>
      <c r="L101" s="62">
        <f t="shared" si="6"/>
        <v>8337.5</v>
      </c>
      <c r="M101" s="62"/>
      <c r="N101" s="44">
        <v>320</v>
      </c>
    </row>
    <row r="102" spans="2:20">
      <c r="B102" s="68">
        <v>56</v>
      </c>
      <c r="C102" s="8" t="s">
        <v>86</v>
      </c>
      <c r="D102" s="9" t="s">
        <v>427</v>
      </c>
      <c r="E102" s="48">
        <v>3000</v>
      </c>
      <c r="F102" s="48" t="s">
        <v>7</v>
      </c>
      <c r="G102" s="80">
        <v>3.335</v>
      </c>
      <c r="H102" s="61">
        <f t="shared" si="8"/>
        <v>1500</v>
      </c>
      <c r="I102" s="44">
        <v>2</v>
      </c>
      <c r="J102" s="61">
        <v>9.34</v>
      </c>
      <c r="K102" s="62">
        <f t="shared" si="5"/>
        <v>14010</v>
      </c>
      <c r="L102" s="62">
        <f t="shared" si="6"/>
        <v>11675</v>
      </c>
      <c r="M102" s="62"/>
      <c r="N102" s="44">
        <v>321</v>
      </c>
    </row>
    <row r="103" spans="2:20">
      <c r="B103" s="68">
        <v>57</v>
      </c>
      <c r="C103" s="8" t="s">
        <v>87</v>
      </c>
      <c r="D103" s="9" t="s">
        <v>752</v>
      </c>
      <c r="E103" s="48">
        <v>1000</v>
      </c>
      <c r="F103" s="48" t="s">
        <v>7</v>
      </c>
      <c r="G103" s="80">
        <v>1.9650000000000001</v>
      </c>
      <c r="H103" s="61">
        <f t="shared" si="8"/>
        <v>500</v>
      </c>
      <c r="I103" s="44">
        <v>2</v>
      </c>
      <c r="J103" s="61">
        <v>15.72</v>
      </c>
      <c r="K103" s="62">
        <f t="shared" si="5"/>
        <v>7860</v>
      </c>
      <c r="L103" s="62">
        <f t="shared" si="6"/>
        <v>6550</v>
      </c>
      <c r="M103" s="62"/>
      <c r="N103" s="44">
        <v>313</v>
      </c>
    </row>
    <row r="104" spans="2:20">
      <c r="B104" s="68">
        <v>58</v>
      </c>
      <c r="C104" s="8" t="s">
        <v>87</v>
      </c>
      <c r="D104" s="9" t="s">
        <v>430</v>
      </c>
      <c r="E104" s="48">
        <v>4000</v>
      </c>
      <c r="F104" s="48" t="s">
        <v>7</v>
      </c>
      <c r="G104" s="80">
        <v>1.9650000000000001</v>
      </c>
      <c r="H104" s="61">
        <f t="shared" si="8"/>
        <v>400</v>
      </c>
      <c r="I104" s="44">
        <v>10</v>
      </c>
      <c r="J104" s="61">
        <v>39.299999999999997</v>
      </c>
      <c r="K104" s="62">
        <f t="shared" si="5"/>
        <v>15719.999999999998</v>
      </c>
      <c r="L104" s="62">
        <f t="shared" si="6"/>
        <v>13099.999999999998</v>
      </c>
      <c r="M104" s="62"/>
      <c r="N104" s="44">
        <v>315</v>
      </c>
    </row>
    <row r="105" spans="2:20">
      <c r="B105" s="68">
        <v>59</v>
      </c>
      <c r="C105" s="8" t="s">
        <v>88</v>
      </c>
      <c r="D105" s="9" t="s">
        <v>431</v>
      </c>
      <c r="E105" s="48">
        <v>3000</v>
      </c>
      <c r="F105" s="48" t="s">
        <v>7</v>
      </c>
      <c r="G105" s="80">
        <v>7.694</v>
      </c>
      <c r="H105" s="61">
        <f t="shared" si="8"/>
        <v>300</v>
      </c>
      <c r="I105" s="44">
        <v>10</v>
      </c>
      <c r="J105" s="61">
        <v>76.94</v>
      </c>
      <c r="K105" s="62">
        <f t="shared" si="5"/>
        <v>23082</v>
      </c>
      <c r="L105" s="62">
        <f t="shared" si="6"/>
        <v>19235</v>
      </c>
      <c r="M105" s="62"/>
      <c r="N105" s="44">
        <v>376</v>
      </c>
    </row>
    <row r="106" spans="2:20">
      <c r="B106" s="68">
        <v>60</v>
      </c>
      <c r="C106" s="8" t="s">
        <v>88</v>
      </c>
      <c r="D106" s="9" t="s">
        <v>432</v>
      </c>
      <c r="E106" s="48">
        <v>100</v>
      </c>
      <c r="F106" s="48" t="s">
        <v>7</v>
      </c>
      <c r="G106" s="80">
        <v>7.694</v>
      </c>
      <c r="H106" s="61">
        <f t="shared" si="8"/>
        <v>10</v>
      </c>
      <c r="I106" s="44">
        <v>10</v>
      </c>
      <c r="J106" s="61">
        <v>230.82</v>
      </c>
      <c r="K106" s="62">
        <f t="shared" si="5"/>
        <v>2308.1999999999998</v>
      </c>
      <c r="L106" s="62">
        <f t="shared" si="6"/>
        <v>1923.5</v>
      </c>
      <c r="M106" s="62"/>
      <c r="N106" s="44">
        <v>375</v>
      </c>
    </row>
    <row r="107" spans="2:20">
      <c r="B107" s="68"/>
      <c r="C107" s="8"/>
      <c r="D107" s="11" t="s">
        <v>89</v>
      </c>
      <c r="E107" s="48"/>
      <c r="F107" s="48"/>
      <c r="G107" s="7"/>
      <c r="H107" s="61"/>
      <c r="I107" s="44"/>
      <c r="J107" s="67"/>
      <c r="K107" s="62"/>
      <c r="L107" s="62"/>
      <c r="M107" s="62"/>
      <c r="N107" s="43"/>
    </row>
    <row r="108" spans="2:20">
      <c r="B108" s="68">
        <v>61</v>
      </c>
      <c r="C108" s="8" t="s">
        <v>90</v>
      </c>
      <c r="D108" s="9" t="s">
        <v>433</v>
      </c>
      <c r="E108" s="48">
        <v>4000</v>
      </c>
      <c r="F108" s="48" t="s">
        <v>363</v>
      </c>
      <c r="G108" s="80">
        <v>0.15625</v>
      </c>
      <c r="H108" s="61">
        <f>E108/I108</f>
        <v>200</v>
      </c>
      <c r="I108" s="44">
        <v>20</v>
      </c>
      <c r="J108" s="61">
        <v>2.5</v>
      </c>
      <c r="K108" s="62">
        <f t="shared" si="5"/>
        <v>500</v>
      </c>
      <c r="L108" s="62">
        <f t="shared" si="6"/>
        <v>416.66666666666669</v>
      </c>
      <c r="M108" s="62"/>
      <c r="N108" s="43">
        <v>306</v>
      </c>
    </row>
    <row r="109" spans="2:20">
      <c r="B109" s="68">
        <v>62</v>
      </c>
      <c r="C109" s="8" t="s">
        <v>92</v>
      </c>
      <c r="D109" s="9" t="s">
        <v>435</v>
      </c>
      <c r="E109" s="48">
        <v>300</v>
      </c>
      <c r="F109" s="48" t="s">
        <v>363</v>
      </c>
      <c r="G109" s="80">
        <v>3.41628</v>
      </c>
      <c r="H109" s="61">
        <f>E109/I109</f>
        <v>10</v>
      </c>
      <c r="I109" s="44">
        <v>30</v>
      </c>
      <c r="J109" s="61">
        <v>51.24</v>
      </c>
      <c r="K109" s="62">
        <f t="shared" si="5"/>
        <v>512.4</v>
      </c>
      <c r="L109" s="62">
        <f t="shared" si="6"/>
        <v>427</v>
      </c>
      <c r="M109" s="62"/>
      <c r="N109" s="43">
        <v>360</v>
      </c>
    </row>
    <row r="110" spans="2:20">
      <c r="B110" s="68"/>
      <c r="C110" s="8"/>
      <c r="D110" s="11" t="s">
        <v>93</v>
      </c>
      <c r="E110" s="48"/>
      <c r="F110" s="48"/>
      <c r="G110" s="7"/>
      <c r="H110" s="61"/>
      <c r="I110" s="44"/>
      <c r="J110" s="67"/>
      <c r="K110" s="62"/>
      <c r="L110" s="62"/>
      <c r="M110" s="62"/>
      <c r="N110" s="43"/>
    </row>
    <row r="111" spans="2:20">
      <c r="B111" s="68">
        <v>63</v>
      </c>
      <c r="C111" s="8" t="s">
        <v>94</v>
      </c>
      <c r="D111" s="9" t="s">
        <v>436</v>
      </c>
      <c r="E111" s="48">
        <v>3600</v>
      </c>
      <c r="F111" s="48" t="s">
        <v>363</v>
      </c>
      <c r="G111" s="80">
        <v>0.18929000000000001</v>
      </c>
      <c r="H111" s="61">
        <f>E111/I111</f>
        <v>120</v>
      </c>
      <c r="I111" s="44">
        <v>30</v>
      </c>
      <c r="J111" s="61">
        <v>5.68</v>
      </c>
      <c r="K111" s="62">
        <f t="shared" si="5"/>
        <v>681.59999999999991</v>
      </c>
      <c r="L111" s="62">
        <f t="shared" si="6"/>
        <v>568</v>
      </c>
      <c r="M111" s="62"/>
      <c r="N111" s="43">
        <v>326</v>
      </c>
    </row>
    <row r="112" spans="2:20">
      <c r="B112" s="68"/>
      <c r="C112" s="8"/>
      <c r="D112" s="11" t="s">
        <v>95</v>
      </c>
      <c r="E112" s="48"/>
      <c r="F112" s="48"/>
      <c r="G112" s="7"/>
      <c r="H112" s="61"/>
      <c r="I112" s="44"/>
      <c r="J112" s="67"/>
      <c r="K112" s="62"/>
      <c r="L112" s="62"/>
      <c r="M112" s="62"/>
      <c r="N112" s="43"/>
    </row>
    <row r="113" spans="2:22">
      <c r="B113" s="68">
        <v>64</v>
      </c>
      <c r="C113" s="8" t="s">
        <v>96</v>
      </c>
      <c r="D113" s="9" t="s">
        <v>437</v>
      </c>
      <c r="E113" s="48">
        <v>80</v>
      </c>
      <c r="F113" s="48" t="s">
        <v>17</v>
      </c>
      <c r="G113" s="80">
        <v>15.542400000000001</v>
      </c>
      <c r="H113" s="61">
        <f>E113/I113</f>
        <v>80</v>
      </c>
      <c r="I113" s="44">
        <v>1</v>
      </c>
      <c r="J113" s="61">
        <v>777.12</v>
      </c>
      <c r="K113" s="62">
        <f t="shared" si="5"/>
        <v>62169.599999999999</v>
      </c>
      <c r="L113" s="62">
        <f t="shared" si="6"/>
        <v>51808</v>
      </c>
      <c r="M113" s="62"/>
      <c r="N113" s="44">
        <v>354</v>
      </c>
    </row>
    <row r="114" spans="2:22">
      <c r="B114" s="81"/>
      <c r="C114" s="8"/>
      <c r="D114" s="11" t="s">
        <v>97</v>
      </c>
      <c r="E114" s="48"/>
      <c r="F114" s="48"/>
      <c r="G114" s="7"/>
      <c r="H114" s="61"/>
      <c r="I114" s="44"/>
      <c r="J114" s="67"/>
      <c r="K114" s="62"/>
      <c r="L114" s="62"/>
      <c r="M114" s="62"/>
      <c r="N114" s="43"/>
    </row>
    <row r="115" spans="2:22">
      <c r="B115" s="68">
        <v>65</v>
      </c>
      <c r="C115" s="8" t="s">
        <v>98</v>
      </c>
      <c r="D115" s="9" t="s">
        <v>438</v>
      </c>
      <c r="E115" s="48">
        <v>2000</v>
      </c>
      <c r="F115" s="48" t="s">
        <v>7</v>
      </c>
      <c r="G115" s="80">
        <v>449.69988999999998</v>
      </c>
      <c r="H115" s="61">
        <f>E115/I115</f>
        <v>400</v>
      </c>
      <c r="I115" s="44">
        <v>5</v>
      </c>
      <c r="J115" s="61">
        <v>37.46</v>
      </c>
      <c r="K115" s="62">
        <f t="shared" si="5"/>
        <v>14984</v>
      </c>
      <c r="L115" s="62">
        <f t="shared" si="6"/>
        <v>12486.666666666668</v>
      </c>
      <c r="M115" s="62"/>
      <c r="N115" s="43">
        <v>1726</v>
      </c>
    </row>
    <row r="116" spans="2:22">
      <c r="B116" s="68"/>
      <c r="C116" s="8"/>
      <c r="D116" s="11" t="s">
        <v>99</v>
      </c>
      <c r="E116" s="48"/>
      <c r="F116" s="48"/>
      <c r="G116" s="7"/>
      <c r="H116" s="61"/>
      <c r="I116" s="44"/>
      <c r="J116" s="67"/>
      <c r="K116" s="62"/>
      <c r="L116" s="62"/>
      <c r="M116" s="62"/>
      <c r="N116" s="43"/>
    </row>
    <row r="117" spans="2:22">
      <c r="B117" s="68">
        <v>66</v>
      </c>
      <c r="C117" s="8" t="s">
        <v>100</v>
      </c>
      <c r="D117" s="9" t="s">
        <v>439</v>
      </c>
      <c r="E117" s="48">
        <v>10000</v>
      </c>
      <c r="F117" s="48" t="s">
        <v>7</v>
      </c>
      <c r="G117" s="80">
        <v>3.2360000000000002</v>
      </c>
      <c r="H117" s="61">
        <f>E117/I117</f>
        <v>1000</v>
      </c>
      <c r="I117" s="44">
        <v>10</v>
      </c>
      <c r="J117" s="61">
        <v>16.18</v>
      </c>
      <c r="K117" s="62">
        <f t="shared" si="5"/>
        <v>16180</v>
      </c>
      <c r="L117" s="62">
        <f t="shared" si="6"/>
        <v>13483.333333333334</v>
      </c>
      <c r="M117" s="62"/>
      <c r="N117" s="43">
        <v>378</v>
      </c>
    </row>
    <row r="118" spans="2:22">
      <c r="B118" s="68">
        <v>67</v>
      </c>
      <c r="C118" s="8" t="s">
        <v>101</v>
      </c>
      <c r="D118" s="9" t="s">
        <v>440</v>
      </c>
      <c r="E118" s="48">
        <v>6000</v>
      </c>
      <c r="F118" s="48" t="s">
        <v>7</v>
      </c>
      <c r="G118" s="80">
        <v>1.5880000000000001</v>
      </c>
      <c r="H118" s="61">
        <f>E118/I118</f>
        <v>1200</v>
      </c>
      <c r="I118" s="44">
        <v>5</v>
      </c>
      <c r="J118" s="61">
        <v>3.97</v>
      </c>
      <c r="K118" s="62">
        <f t="shared" si="5"/>
        <v>4764</v>
      </c>
      <c r="L118" s="62">
        <f t="shared" si="6"/>
        <v>3970</v>
      </c>
      <c r="M118" s="62"/>
      <c r="N118" s="44">
        <v>380</v>
      </c>
    </row>
    <row r="119" spans="2:22">
      <c r="B119" s="68"/>
      <c r="C119" s="8"/>
      <c r="D119" s="11" t="s">
        <v>102</v>
      </c>
      <c r="E119" s="48"/>
      <c r="F119" s="48"/>
      <c r="G119" s="7"/>
      <c r="H119" s="61"/>
      <c r="I119" s="44"/>
      <c r="J119" s="67"/>
      <c r="K119" s="62"/>
      <c r="L119" s="62"/>
      <c r="M119" s="62"/>
      <c r="N119" s="43"/>
    </row>
    <row r="120" spans="2:22">
      <c r="B120" s="68">
        <v>68</v>
      </c>
      <c r="C120" s="8" t="s">
        <v>103</v>
      </c>
      <c r="D120" s="9" t="s">
        <v>441</v>
      </c>
      <c r="E120" s="48">
        <v>2500</v>
      </c>
      <c r="F120" s="48" t="s">
        <v>7</v>
      </c>
      <c r="G120" s="80">
        <v>12.78</v>
      </c>
      <c r="H120" s="61">
        <f>E120/I120</f>
        <v>500</v>
      </c>
      <c r="I120" s="44">
        <v>5</v>
      </c>
      <c r="J120" s="61">
        <v>63.9</v>
      </c>
      <c r="K120" s="62">
        <f t="shared" si="5"/>
        <v>31950</v>
      </c>
      <c r="L120" s="62">
        <f t="shared" si="6"/>
        <v>26625</v>
      </c>
      <c r="M120" s="62"/>
      <c r="N120" s="43">
        <v>427</v>
      </c>
    </row>
    <row r="121" spans="2:22" s="13" customFormat="1">
      <c r="B121" s="83">
        <v>69</v>
      </c>
      <c r="C121" s="17" t="s">
        <v>444</v>
      </c>
      <c r="D121" s="36" t="s">
        <v>446</v>
      </c>
      <c r="E121" s="49">
        <v>100</v>
      </c>
      <c r="F121" s="49" t="s">
        <v>7</v>
      </c>
      <c r="G121" s="80">
        <v>42.345999999999997</v>
      </c>
      <c r="H121" s="61">
        <f>E121/I121</f>
        <v>20</v>
      </c>
      <c r="I121" s="44">
        <v>5</v>
      </c>
      <c r="J121" s="61">
        <v>1058.6500000000001</v>
      </c>
      <c r="K121" s="62">
        <f t="shared" si="5"/>
        <v>21173</v>
      </c>
      <c r="L121" s="62">
        <f t="shared" si="6"/>
        <v>17644.166666666668</v>
      </c>
      <c r="M121" s="62"/>
      <c r="N121" s="43">
        <v>431</v>
      </c>
      <c r="O121" s="30"/>
      <c r="P121" s="30"/>
      <c r="Q121" s="30"/>
      <c r="R121" s="30"/>
      <c r="S121" s="30"/>
      <c r="T121" s="30"/>
      <c r="U121" s="30"/>
      <c r="V121" s="30"/>
    </row>
    <row r="122" spans="2:22" s="13" customFormat="1">
      <c r="B122" s="83">
        <v>70</v>
      </c>
      <c r="C122" s="17" t="s">
        <v>444</v>
      </c>
      <c r="D122" s="36" t="s">
        <v>445</v>
      </c>
      <c r="E122" s="49">
        <v>30</v>
      </c>
      <c r="F122" s="49" t="s">
        <v>7</v>
      </c>
      <c r="G122" s="80">
        <v>42.345999999999997</v>
      </c>
      <c r="H122" s="61">
        <f>E122/I122</f>
        <v>6</v>
      </c>
      <c r="I122" s="44">
        <v>5</v>
      </c>
      <c r="J122" s="61">
        <v>211.73</v>
      </c>
      <c r="K122" s="62">
        <f t="shared" si="5"/>
        <v>1270.3799999999999</v>
      </c>
      <c r="L122" s="62">
        <f t="shared" si="6"/>
        <v>1058.6499999999999</v>
      </c>
      <c r="M122" s="62"/>
      <c r="N122" s="43">
        <v>432</v>
      </c>
      <c r="O122" s="30"/>
      <c r="P122" s="30"/>
      <c r="Q122" s="30"/>
      <c r="R122" s="30"/>
      <c r="S122" s="30"/>
      <c r="T122" s="30"/>
      <c r="U122" s="30"/>
      <c r="V122" s="30"/>
    </row>
    <row r="123" spans="2:22">
      <c r="B123" s="68">
        <v>71</v>
      </c>
      <c r="C123" s="8" t="s">
        <v>105</v>
      </c>
      <c r="D123" s="9" t="s">
        <v>443</v>
      </c>
      <c r="E123" s="48">
        <v>100</v>
      </c>
      <c r="F123" s="48" t="s">
        <v>7</v>
      </c>
      <c r="G123" s="80">
        <v>40.094000000000001</v>
      </c>
      <c r="H123" s="61">
        <f>E123/I123</f>
        <v>100</v>
      </c>
      <c r="I123" s="44">
        <v>1</v>
      </c>
      <c r="J123" s="61">
        <v>200.47</v>
      </c>
      <c r="K123" s="62">
        <f t="shared" si="5"/>
        <v>20047</v>
      </c>
      <c r="L123" s="62">
        <f t="shared" si="6"/>
        <v>16705.833333333336</v>
      </c>
      <c r="M123" s="62"/>
      <c r="N123" s="43">
        <v>424</v>
      </c>
      <c r="O123" s="30"/>
      <c r="P123" s="30"/>
      <c r="Q123" s="30"/>
      <c r="R123" s="30"/>
      <c r="S123" s="30"/>
      <c r="T123" s="30"/>
      <c r="U123" s="30"/>
      <c r="V123" s="30"/>
    </row>
    <row r="124" spans="2:22">
      <c r="B124" s="84" t="s">
        <v>716</v>
      </c>
      <c r="C124" s="26"/>
      <c r="D124" s="37" t="s">
        <v>106</v>
      </c>
      <c r="E124" s="47"/>
      <c r="F124" s="47"/>
      <c r="G124" s="31"/>
      <c r="H124" s="82"/>
      <c r="I124" s="42"/>
      <c r="J124" s="26"/>
      <c r="K124" s="59"/>
      <c r="L124" s="59"/>
      <c r="M124" s="75">
        <v>14854.61</v>
      </c>
      <c r="N124" s="43"/>
    </row>
    <row r="125" spans="2:22">
      <c r="B125" s="68"/>
      <c r="C125" s="10"/>
      <c r="D125" s="11" t="s">
        <v>107</v>
      </c>
      <c r="E125" s="48"/>
      <c r="F125" s="48"/>
      <c r="G125" s="7"/>
      <c r="H125" s="61"/>
      <c r="I125" s="44"/>
      <c r="J125" s="67"/>
      <c r="K125" s="62"/>
      <c r="L125" s="62"/>
      <c r="M125" s="62"/>
      <c r="N125" s="43"/>
    </row>
    <row r="126" spans="2:22">
      <c r="B126" s="68"/>
      <c r="C126" s="10"/>
      <c r="D126" s="11" t="s">
        <v>108</v>
      </c>
      <c r="E126" s="48"/>
      <c r="F126" s="48"/>
      <c r="G126" s="7"/>
      <c r="H126" s="61"/>
      <c r="I126" s="44"/>
      <c r="J126" s="67"/>
      <c r="K126" s="62"/>
      <c r="L126" s="62"/>
      <c r="M126" s="62"/>
      <c r="N126" s="43"/>
    </row>
    <row r="127" spans="2:22">
      <c r="B127" s="68">
        <v>1</v>
      </c>
      <c r="C127" s="8" t="s">
        <v>109</v>
      </c>
      <c r="D127" s="9" t="s">
        <v>447</v>
      </c>
      <c r="E127" s="48">
        <v>1500</v>
      </c>
      <c r="F127" s="48" t="s">
        <v>7</v>
      </c>
      <c r="G127" s="80">
        <v>6.1775000000000002</v>
      </c>
      <c r="H127" s="61">
        <f>E127/I127</f>
        <v>300</v>
      </c>
      <c r="I127" s="44">
        <v>5</v>
      </c>
      <c r="J127" s="61">
        <v>12.36</v>
      </c>
      <c r="K127" s="62">
        <f t="shared" si="5"/>
        <v>3708</v>
      </c>
      <c r="L127" s="62">
        <f t="shared" si="6"/>
        <v>3090</v>
      </c>
      <c r="M127" s="62"/>
      <c r="N127" s="43">
        <v>3339</v>
      </c>
    </row>
    <row r="128" spans="2:22">
      <c r="B128" s="68"/>
      <c r="C128" s="8"/>
      <c r="D128" s="11" t="s">
        <v>110</v>
      </c>
      <c r="E128" s="48"/>
      <c r="F128" s="48"/>
      <c r="G128" s="7"/>
      <c r="H128" s="61"/>
      <c r="I128" s="44"/>
      <c r="J128" s="67"/>
      <c r="K128" s="62"/>
      <c r="L128" s="62"/>
      <c r="M128" s="62"/>
      <c r="N128" s="43"/>
    </row>
    <row r="129" spans="2:14">
      <c r="B129" s="68">
        <v>2</v>
      </c>
      <c r="C129" s="8" t="s">
        <v>111</v>
      </c>
      <c r="D129" s="9" t="s">
        <v>729</v>
      </c>
      <c r="E129" s="48">
        <v>50</v>
      </c>
      <c r="F129" s="48" t="s">
        <v>17</v>
      </c>
      <c r="G129" s="80">
        <v>1.6080000000000001E-2</v>
      </c>
      <c r="H129" s="61">
        <f>E129/I129</f>
        <v>50</v>
      </c>
      <c r="I129" s="44">
        <v>1</v>
      </c>
      <c r="J129" s="61">
        <v>4.0199999999999996</v>
      </c>
      <c r="K129" s="62">
        <f t="shared" si="5"/>
        <v>200.99999999999997</v>
      </c>
      <c r="L129" s="62">
        <f t="shared" si="6"/>
        <v>167.49999999999997</v>
      </c>
      <c r="M129" s="62"/>
      <c r="N129" s="43">
        <v>3280</v>
      </c>
    </row>
    <row r="130" spans="2:14">
      <c r="B130" s="68">
        <v>3</v>
      </c>
      <c r="C130" s="8" t="s">
        <v>113</v>
      </c>
      <c r="D130" s="9" t="s">
        <v>112</v>
      </c>
      <c r="E130" s="48">
        <v>20</v>
      </c>
      <c r="F130" s="48" t="s">
        <v>17</v>
      </c>
      <c r="G130" s="80">
        <v>2.3006700000000002</v>
      </c>
      <c r="H130" s="61">
        <f>E130/I130</f>
        <v>20</v>
      </c>
      <c r="I130" s="44">
        <v>1</v>
      </c>
      <c r="J130" s="61">
        <v>69.02</v>
      </c>
      <c r="K130" s="62">
        <f t="shared" si="5"/>
        <v>1380.3999999999999</v>
      </c>
      <c r="L130" s="62">
        <f t="shared" si="6"/>
        <v>1150.3333333333333</v>
      </c>
      <c r="M130" s="62"/>
      <c r="N130" s="43">
        <v>3297</v>
      </c>
    </row>
    <row r="131" spans="2:14">
      <c r="B131" s="68"/>
      <c r="C131" s="8"/>
      <c r="D131" s="11" t="s">
        <v>114</v>
      </c>
      <c r="E131" s="48"/>
      <c r="F131" s="48"/>
      <c r="G131" s="7"/>
      <c r="H131" s="61"/>
      <c r="I131" s="44"/>
      <c r="J131" s="67"/>
      <c r="K131" s="62"/>
      <c r="L131" s="62"/>
      <c r="M131" s="62"/>
      <c r="N131" s="43"/>
    </row>
    <row r="132" spans="2:14">
      <c r="B132" s="68">
        <v>4</v>
      </c>
      <c r="C132" s="8" t="s">
        <v>115</v>
      </c>
      <c r="D132" s="9" t="s">
        <v>448</v>
      </c>
      <c r="E132" s="48">
        <v>3000</v>
      </c>
      <c r="F132" s="48" t="s">
        <v>7</v>
      </c>
      <c r="G132" s="80">
        <v>1.3680699999999999</v>
      </c>
      <c r="H132" s="61">
        <f>E132/I132</f>
        <v>300</v>
      </c>
      <c r="I132" s="44">
        <v>10</v>
      </c>
      <c r="J132" s="61">
        <v>13.68</v>
      </c>
      <c r="K132" s="62">
        <f t="shared" si="5"/>
        <v>4104</v>
      </c>
      <c r="L132" s="62">
        <f t="shared" si="6"/>
        <v>3420</v>
      </c>
      <c r="M132" s="62"/>
      <c r="N132" s="43">
        <v>3357</v>
      </c>
    </row>
    <row r="133" spans="2:14">
      <c r="B133" s="68">
        <v>5</v>
      </c>
      <c r="C133" s="8" t="s">
        <v>116</v>
      </c>
      <c r="D133" s="9" t="s">
        <v>449</v>
      </c>
      <c r="E133" s="48">
        <v>1200</v>
      </c>
      <c r="F133" s="48" t="s">
        <v>7</v>
      </c>
      <c r="G133" s="80">
        <v>0.52415999999999996</v>
      </c>
      <c r="H133" s="61">
        <f>E133/I133</f>
        <v>120</v>
      </c>
      <c r="I133" s="44">
        <v>10</v>
      </c>
      <c r="J133" s="61">
        <v>10.48</v>
      </c>
      <c r="K133" s="62">
        <f t="shared" si="5"/>
        <v>1257.6000000000001</v>
      </c>
      <c r="L133" s="62">
        <f t="shared" si="6"/>
        <v>1048.0000000000002</v>
      </c>
      <c r="M133" s="62"/>
      <c r="N133" s="43">
        <v>3359</v>
      </c>
    </row>
    <row r="134" spans="2:14">
      <c r="B134" s="68"/>
      <c r="C134" s="8"/>
      <c r="D134" s="11" t="s">
        <v>117</v>
      </c>
      <c r="E134" s="48"/>
      <c r="F134" s="48"/>
      <c r="G134" s="7"/>
      <c r="H134" s="61"/>
      <c r="I134" s="44"/>
      <c r="J134" s="67"/>
      <c r="K134" s="62"/>
      <c r="L134" s="62"/>
      <c r="M134" s="62"/>
      <c r="N134" s="43"/>
    </row>
    <row r="135" spans="2:14">
      <c r="B135" s="68">
        <v>6</v>
      </c>
      <c r="C135" s="8" t="s">
        <v>119</v>
      </c>
      <c r="D135" s="9" t="s">
        <v>450</v>
      </c>
      <c r="E135" s="48">
        <v>5000</v>
      </c>
      <c r="F135" s="48" t="s">
        <v>7</v>
      </c>
      <c r="G135" s="80">
        <v>8.3879999999999999</v>
      </c>
      <c r="H135" s="61">
        <f>E135/I135</f>
        <v>500</v>
      </c>
      <c r="I135" s="44">
        <v>10</v>
      </c>
      <c r="J135" s="61">
        <v>13.98</v>
      </c>
      <c r="K135" s="62">
        <f t="shared" ref="K135:K195" si="9">H135*J135</f>
        <v>6990</v>
      </c>
      <c r="L135" s="62">
        <f t="shared" ref="L135:L195" si="10">K135/1.2</f>
        <v>5825</v>
      </c>
      <c r="M135" s="62"/>
      <c r="N135" s="43">
        <v>3332</v>
      </c>
    </row>
    <row r="136" spans="2:14">
      <c r="B136" s="68"/>
      <c r="C136" s="10"/>
      <c r="D136" s="11" t="s">
        <v>348</v>
      </c>
      <c r="E136" s="48"/>
      <c r="F136" s="48"/>
      <c r="G136" s="7"/>
      <c r="H136" s="61"/>
      <c r="I136" s="44"/>
      <c r="J136" s="67"/>
      <c r="K136" s="62"/>
      <c r="L136" s="62"/>
      <c r="M136" s="62"/>
      <c r="N136" s="43"/>
    </row>
    <row r="137" spans="2:14">
      <c r="B137" s="68">
        <v>7</v>
      </c>
      <c r="C137" s="10" t="s">
        <v>350</v>
      </c>
      <c r="D137" s="9" t="s">
        <v>349</v>
      </c>
      <c r="E137" s="48">
        <v>90</v>
      </c>
      <c r="F137" s="48" t="s">
        <v>375</v>
      </c>
      <c r="G137" s="80">
        <v>2.0503300000000002</v>
      </c>
      <c r="H137" s="61">
        <f>E137/I137</f>
        <v>3</v>
      </c>
      <c r="I137" s="44">
        <v>30</v>
      </c>
      <c r="J137" s="61">
        <v>61.51</v>
      </c>
      <c r="K137" s="62">
        <f t="shared" si="9"/>
        <v>184.53</v>
      </c>
      <c r="L137" s="62">
        <f t="shared" si="10"/>
        <v>153.77500000000001</v>
      </c>
      <c r="M137" s="62"/>
      <c r="N137" s="43">
        <v>3327</v>
      </c>
    </row>
    <row r="138" spans="2:14">
      <c r="B138" s="84" t="s">
        <v>717</v>
      </c>
      <c r="C138" s="26"/>
      <c r="D138" s="37" t="s">
        <v>120</v>
      </c>
      <c r="E138" s="47"/>
      <c r="F138" s="47"/>
      <c r="G138" s="31"/>
      <c r="H138" s="82"/>
      <c r="I138" s="42"/>
      <c r="J138" s="26"/>
      <c r="K138" s="59"/>
      <c r="L138" s="59"/>
      <c r="M138" s="75">
        <v>477562.83</v>
      </c>
      <c r="N138" s="43"/>
    </row>
    <row r="139" spans="2:14">
      <c r="B139" s="68"/>
      <c r="C139" s="18"/>
      <c r="D139" s="11" t="s">
        <v>121</v>
      </c>
      <c r="E139" s="50"/>
      <c r="F139" s="50"/>
      <c r="G139" s="7"/>
      <c r="H139" s="61"/>
      <c r="I139" s="44"/>
      <c r="J139" s="67"/>
      <c r="K139" s="62"/>
      <c r="L139" s="62"/>
      <c r="M139" s="62"/>
      <c r="N139" s="43"/>
    </row>
    <row r="140" spans="2:14">
      <c r="B140" s="68">
        <v>1</v>
      </c>
      <c r="C140" s="8" t="s">
        <v>123</v>
      </c>
      <c r="D140" s="9" t="s">
        <v>451</v>
      </c>
      <c r="E140" s="48">
        <v>300</v>
      </c>
      <c r="F140" s="48" t="s">
        <v>17</v>
      </c>
      <c r="G140" s="80">
        <v>11.712400000000001</v>
      </c>
      <c r="H140" s="61">
        <f t="shared" ref="H140:H145" si="11">E140/I140</f>
        <v>60</v>
      </c>
      <c r="I140" s="44">
        <v>5</v>
      </c>
      <c r="J140" s="61">
        <v>41.83</v>
      </c>
      <c r="K140" s="62">
        <f t="shared" si="9"/>
        <v>2509.7999999999997</v>
      </c>
      <c r="L140" s="62">
        <f t="shared" si="10"/>
        <v>2091.5</v>
      </c>
      <c r="M140" s="62"/>
      <c r="N140" s="43">
        <v>2719</v>
      </c>
    </row>
    <row r="141" spans="2:14" ht="13.5" customHeight="1">
      <c r="B141" s="68">
        <v>2</v>
      </c>
      <c r="C141" s="8" t="s">
        <v>124</v>
      </c>
      <c r="D141" s="9" t="s">
        <v>452</v>
      </c>
      <c r="E141" s="48">
        <v>10000</v>
      </c>
      <c r="F141" s="48" t="s">
        <v>7</v>
      </c>
      <c r="G141" s="80">
        <v>0.12770000000000001</v>
      </c>
      <c r="H141" s="61">
        <f t="shared" si="11"/>
        <v>2000</v>
      </c>
      <c r="I141" s="44">
        <v>5</v>
      </c>
      <c r="J141" s="61">
        <v>12.77</v>
      </c>
      <c r="K141" s="62">
        <f t="shared" si="9"/>
        <v>25540</v>
      </c>
      <c r="L141" s="62">
        <f t="shared" si="10"/>
        <v>21283.333333333336</v>
      </c>
      <c r="M141" s="62"/>
      <c r="N141" s="43">
        <v>2723</v>
      </c>
    </row>
    <row r="142" spans="2:14" ht="15" customHeight="1">
      <c r="B142" s="68">
        <v>3</v>
      </c>
      <c r="C142" s="8" t="s">
        <v>124</v>
      </c>
      <c r="D142" s="9" t="s">
        <v>485</v>
      </c>
      <c r="E142" s="48">
        <v>2000</v>
      </c>
      <c r="F142" s="48" t="s">
        <v>17</v>
      </c>
      <c r="G142" s="80">
        <v>0.12770000000000001</v>
      </c>
      <c r="H142" s="61">
        <f t="shared" si="11"/>
        <v>400</v>
      </c>
      <c r="I142" s="44">
        <v>5</v>
      </c>
      <c r="J142" s="61">
        <v>12.77</v>
      </c>
      <c r="K142" s="62">
        <f t="shared" si="9"/>
        <v>5108</v>
      </c>
      <c r="L142" s="62">
        <f t="shared" si="10"/>
        <v>4256.666666666667</v>
      </c>
      <c r="M142" s="62"/>
      <c r="N142" s="43">
        <v>2723</v>
      </c>
    </row>
    <row r="143" spans="2:14" ht="15" customHeight="1">
      <c r="B143" s="68">
        <v>4</v>
      </c>
      <c r="C143" s="8" t="s">
        <v>124</v>
      </c>
      <c r="D143" s="9" t="s">
        <v>453</v>
      </c>
      <c r="E143" s="48">
        <v>5000</v>
      </c>
      <c r="F143" s="48" t="s">
        <v>17</v>
      </c>
      <c r="G143" s="80">
        <v>0.33339999999999997</v>
      </c>
      <c r="H143" s="61">
        <f t="shared" si="11"/>
        <v>5000</v>
      </c>
      <c r="I143" s="44">
        <v>1</v>
      </c>
      <c r="J143" s="61">
        <v>16.670000000000002</v>
      </c>
      <c r="K143" s="62">
        <f t="shared" si="9"/>
        <v>83350.000000000015</v>
      </c>
      <c r="L143" s="62">
        <f t="shared" si="10"/>
        <v>69458.333333333343</v>
      </c>
      <c r="M143" s="62"/>
      <c r="N143" s="43">
        <v>2723</v>
      </c>
    </row>
    <row r="144" spans="2:14">
      <c r="B144" s="68">
        <v>5</v>
      </c>
      <c r="C144" s="8" t="s">
        <v>124</v>
      </c>
      <c r="D144" s="9" t="s">
        <v>486</v>
      </c>
      <c r="E144" s="48">
        <v>10000</v>
      </c>
      <c r="F144" s="48" t="s">
        <v>7</v>
      </c>
      <c r="G144" s="80">
        <v>0.12770000000000001</v>
      </c>
      <c r="H144" s="61">
        <f t="shared" si="11"/>
        <v>2000</v>
      </c>
      <c r="I144" s="44">
        <v>5</v>
      </c>
      <c r="J144" s="61">
        <v>2.5499999999999998</v>
      </c>
      <c r="K144" s="62">
        <f t="shared" si="9"/>
        <v>5100</v>
      </c>
      <c r="L144" s="62">
        <f t="shared" si="10"/>
        <v>4250</v>
      </c>
      <c r="M144" s="62"/>
      <c r="N144" s="43">
        <v>2723</v>
      </c>
    </row>
    <row r="145" spans="2:14" ht="15.75" customHeight="1">
      <c r="B145" s="68">
        <v>6</v>
      </c>
      <c r="C145" s="8" t="s">
        <v>124</v>
      </c>
      <c r="D145" s="9" t="s">
        <v>454</v>
      </c>
      <c r="E145" s="48">
        <v>2000</v>
      </c>
      <c r="F145" s="48" t="s">
        <v>17</v>
      </c>
      <c r="G145" s="80">
        <v>0.12770000000000001</v>
      </c>
      <c r="H145" s="61">
        <f t="shared" si="11"/>
        <v>2000</v>
      </c>
      <c r="I145" s="44">
        <v>1</v>
      </c>
      <c r="J145" s="61">
        <v>6.39</v>
      </c>
      <c r="K145" s="62">
        <f t="shared" si="9"/>
        <v>12780</v>
      </c>
      <c r="L145" s="62">
        <f t="shared" si="10"/>
        <v>10650</v>
      </c>
      <c r="M145" s="62"/>
      <c r="N145" s="43">
        <v>2723</v>
      </c>
    </row>
    <row r="146" spans="2:14">
      <c r="B146" s="68"/>
      <c r="C146" s="8"/>
      <c r="D146" s="11" t="s">
        <v>125</v>
      </c>
      <c r="E146" s="48"/>
      <c r="F146" s="48"/>
      <c r="G146" s="7"/>
      <c r="H146" s="61"/>
      <c r="I146" s="44"/>
      <c r="J146" s="67"/>
      <c r="K146" s="62"/>
      <c r="L146" s="62"/>
      <c r="M146" s="62"/>
      <c r="N146" s="43"/>
    </row>
    <row r="147" spans="2:14">
      <c r="B147" s="68">
        <v>7</v>
      </c>
      <c r="C147" s="8" t="s">
        <v>126</v>
      </c>
      <c r="D147" s="9" t="s">
        <v>455</v>
      </c>
      <c r="E147" s="48">
        <v>1000</v>
      </c>
      <c r="F147" s="48" t="s">
        <v>17</v>
      </c>
      <c r="G147" s="80">
        <v>36.07</v>
      </c>
      <c r="H147" s="61">
        <f>E147/I147</f>
        <v>1000</v>
      </c>
      <c r="I147" s="44">
        <v>1</v>
      </c>
      <c r="J147" s="61">
        <v>90.18</v>
      </c>
      <c r="K147" s="62">
        <f t="shared" si="9"/>
        <v>90180</v>
      </c>
      <c r="L147" s="62">
        <f t="shared" si="10"/>
        <v>75150</v>
      </c>
      <c r="M147" s="62"/>
      <c r="N147" s="43">
        <v>2704</v>
      </c>
    </row>
    <row r="148" spans="2:14">
      <c r="B148" s="68">
        <v>8</v>
      </c>
      <c r="C148" s="8" t="s">
        <v>127</v>
      </c>
      <c r="D148" s="9" t="s">
        <v>456</v>
      </c>
      <c r="E148" s="48">
        <v>400</v>
      </c>
      <c r="F148" s="48" t="s">
        <v>17</v>
      </c>
      <c r="G148" s="80">
        <v>208.35167000000001</v>
      </c>
      <c r="H148" s="61">
        <f>E148/I148</f>
        <v>400</v>
      </c>
      <c r="I148" s="44">
        <v>1</v>
      </c>
      <c r="J148" s="61">
        <v>208.35</v>
      </c>
      <c r="K148" s="62">
        <f t="shared" si="9"/>
        <v>83340</v>
      </c>
      <c r="L148" s="62">
        <f t="shared" si="10"/>
        <v>69450</v>
      </c>
      <c r="M148" s="62"/>
      <c r="N148" s="44">
        <v>2710</v>
      </c>
    </row>
    <row r="149" spans="2:14">
      <c r="B149" s="68"/>
      <c r="C149" s="8"/>
      <c r="D149" s="11" t="s">
        <v>128</v>
      </c>
      <c r="E149" s="48"/>
      <c r="F149" s="48"/>
      <c r="G149" s="7"/>
      <c r="H149" s="61"/>
      <c r="I149" s="44"/>
      <c r="J149" s="67"/>
      <c r="K149" s="62"/>
      <c r="L149" s="62"/>
      <c r="M149" s="62"/>
      <c r="N149" s="43"/>
    </row>
    <row r="150" spans="2:14">
      <c r="B150" s="68">
        <v>9</v>
      </c>
      <c r="C150" s="8" t="s">
        <v>129</v>
      </c>
      <c r="D150" s="9" t="s">
        <v>457</v>
      </c>
      <c r="E150" s="48">
        <v>2000</v>
      </c>
      <c r="F150" s="48" t="s">
        <v>7</v>
      </c>
      <c r="G150" s="80">
        <v>0.19980000000000001</v>
      </c>
      <c r="H150" s="61">
        <f t="shared" ref="H150:H157" si="12">E150/I150</f>
        <v>400</v>
      </c>
      <c r="I150" s="44">
        <v>5</v>
      </c>
      <c r="J150" s="61">
        <v>19.98</v>
      </c>
      <c r="K150" s="62">
        <f t="shared" si="9"/>
        <v>7992</v>
      </c>
      <c r="L150" s="62">
        <f t="shared" si="10"/>
        <v>6660</v>
      </c>
      <c r="M150" s="62"/>
      <c r="N150" s="43">
        <v>2739</v>
      </c>
    </row>
    <row r="151" spans="2:14">
      <c r="B151" s="68">
        <v>10</v>
      </c>
      <c r="C151" s="8" t="s">
        <v>130</v>
      </c>
      <c r="D151" s="9" t="s">
        <v>458</v>
      </c>
      <c r="E151" s="48">
        <v>2000</v>
      </c>
      <c r="F151" s="48" t="s">
        <v>7</v>
      </c>
      <c r="G151" s="80">
        <v>8.64</v>
      </c>
      <c r="H151" s="61">
        <f t="shared" si="12"/>
        <v>200</v>
      </c>
      <c r="I151" s="44">
        <v>10</v>
      </c>
      <c r="J151" s="61">
        <v>28.77</v>
      </c>
      <c r="K151" s="62">
        <f t="shared" si="9"/>
        <v>5754</v>
      </c>
      <c r="L151" s="62">
        <f t="shared" si="10"/>
        <v>4795</v>
      </c>
      <c r="M151" s="62"/>
      <c r="N151" s="43">
        <v>2749</v>
      </c>
    </row>
    <row r="152" spans="2:14">
      <c r="B152" s="68">
        <v>11</v>
      </c>
      <c r="C152" s="8" t="s">
        <v>131</v>
      </c>
      <c r="D152" s="9" t="s">
        <v>459</v>
      </c>
      <c r="E152" s="48">
        <v>10000</v>
      </c>
      <c r="F152" s="48" t="s">
        <v>7</v>
      </c>
      <c r="G152" s="80">
        <v>32.192189999999997</v>
      </c>
      <c r="H152" s="61">
        <f t="shared" si="12"/>
        <v>1000</v>
      </c>
      <c r="I152" s="44">
        <v>10</v>
      </c>
      <c r="J152" s="61">
        <v>10.62</v>
      </c>
      <c r="K152" s="62">
        <f t="shared" si="9"/>
        <v>10620</v>
      </c>
      <c r="L152" s="62">
        <f t="shared" si="10"/>
        <v>8850</v>
      </c>
      <c r="M152" s="62"/>
      <c r="N152" s="43">
        <v>702</v>
      </c>
    </row>
    <row r="153" spans="2:14">
      <c r="B153" s="68">
        <v>12</v>
      </c>
      <c r="C153" s="8" t="s">
        <v>131</v>
      </c>
      <c r="D153" s="9" t="s">
        <v>460</v>
      </c>
      <c r="E153" s="48">
        <v>20000</v>
      </c>
      <c r="F153" s="48" t="s">
        <v>7</v>
      </c>
      <c r="G153" s="80">
        <v>32.192189999999997</v>
      </c>
      <c r="H153" s="61">
        <f t="shared" si="12"/>
        <v>2000</v>
      </c>
      <c r="I153" s="44">
        <v>10</v>
      </c>
      <c r="J153" s="61">
        <v>21.57</v>
      </c>
      <c r="K153" s="62">
        <f t="shared" si="9"/>
        <v>43140</v>
      </c>
      <c r="L153" s="62">
        <f t="shared" si="10"/>
        <v>35950</v>
      </c>
      <c r="M153" s="62"/>
      <c r="N153" s="43">
        <v>703</v>
      </c>
    </row>
    <row r="154" spans="2:14">
      <c r="B154" s="68">
        <v>13</v>
      </c>
      <c r="C154" s="8" t="s">
        <v>131</v>
      </c>
      <c r="D154" s="9" t="s">
        <v>461</v>
      </c>
      <c r="E154" s="48">
        <v>2200</v>
      </c>
      <c r="F154" s="48" t="s">
        <v>7</v>
      </c>
      <c r="G154" s="80">
        <v>32.192189999999997</v>
      </c>
      <c r="H154" s="61">
        <f t="shared" si="12"/>
        <v>220</v>
      </c>
      <c r="I154" s="44">
        <v>10</v>
      </c>
      <c r="J154" s="61">
        <v>4.18</v>
      </c>
      <c r="K154" s="62">
        <f t="shared" si="9"/>
        <v>919.59999999999991</v>
      </c>
      <c r="L154" s="62">
        <f t="shared" si="10"/>
        <v>766.33333333333326</v>
      </c>
      <c r="M154" s="62"/>
      <c r="N154" s="43">
        <v>712</v>
      </c>
    </row>
    <row r="155" spans="2:14">
      <c r="B155" s="68">
        <v>14</v>
      </c>
      <c r="C155" s="8" t="s">
        <v>131</v>
      </c>
      <c r="D155" s="9" t="s">
        <v>462</v>
      </c>
      <c r="E155" s="48">
        <v>3000</v>
      </c>
      <c r="F155" s="48" t="s">
        <v>7</v>
      </c>
      <c r="G155" s="80">
        <v>32.192189999999997</v>
      </c>
      <c r="H155" s="61">
        <f t="shared" si="12"/>
        <v>60</v>
      </c>
      <c r="I155" s="44">
        <v>50</v>
      </c>
      <c r="J155" s="61">
        <v>26.72</v>
      </c>
      <c r="K155" s="62">
        <f t="shared" si="9"/>
        <v>1603.1999999999998</v>
      </c>
      <c r="L155" s="62">
        <f t="shared" si="10"/>
        <v>1336</v>
      </c>
      <c r="M155" s="62"/>
      <c r="N155" s="43">
        <v>708</v>
      </c>
    </row>
    <row r="156" spans="2:14">
      <c r="B156" s="68">
        <v>15</v>
      </c>
      <c r="C156" s="8" t="s">
        <v>132</v>
      </c>
      <c r="D156" s="9" t="s">
        <v>463</v>
      </c>
      <c r="E156" s="48">
        <v>2000</v>
      </c>
      <c r="F156" s="48" t="s">
        <v>17</v>
      </c>
      <c r="G156" s="80">
        <v>13.12128</v>
      </c>
      <c r="H156" s="61">
        <f t="shared" si="12"/>
        <v>80</v>
      </c>
      <c r="I156" s="44">
        <v>25</v>
      </c>
      <c r="J156" s="61">
        <v>68.34</v>
      </c>
      <c r="K156" s="62">
        <f t="shared" si="9"/>
        <v>5467.2000000000007</v>
      </c>
      <c r="L156" s="62">
        <f t="shared" si="10"/>
        <v>4556.0000000000009</v>
      </c>
      <c r="M156" s="62"/>
      <c r="N156" s="43">
        <v>2752</v>
      </c>
    </row>
    <row r="157" spans="2:14">
      <c r="B157" s="68">
        <v>16</v>
      </c>
      <c r="C157" s="8" t="s">
        <v>326</v>
      </c>
      <c r="D157" s="9" t="s">
        <v>464</v>
      </c>
      <c r="E157" s="48">
        <v>400</v>
      </c>
      <c r="F157" s="48" t="s">
        <v>7</v>
      </c>
      <c r="G157" s="80">
        <v>0.1231</v>
      </c>
      <c r="H157" s="61">
        <f t="shared" si="12"/>
        <v>40</v>
      </c>
      <c r="I157" s="44">
        <v>10</v>
      </c>
      <c r="J157" s="61">
        <v>24.62</v>
      </c>
      <c r="K157" s="62">
        <f t="shared" si="9"/>
        <v>984.80000000000007</v>
      </c>
      <c r="L157" s="62">
        <f t="shared" si="10"/>
        <v>820.66666666666674</v>
      </c>
      <c r="M157" s="62"/>
      <c r="N157" s="43">
        <v>2721</v>
      </c>
    </row>
    <row r="158" spans="2:14">
      <c r="B158" s="68"/>
      <c r="C158" s="8"/>
      <c r="D158" s="11" t="s">
        <v>133</v>
      </c>
      <c r="E158" s="48"/>
      <c r="F158" s="48"/>
      <c r="G158" s="7"/>
      <c r="H158" s="61"/>
      <c r="I158" s="44"/>
      <c r="J158" s="67"/>
      <c r="K158" s="62"/>
      <c r="L158" s="62"/>
      <c r="M158" s="62"/>
      <c r="N158" s="43"/>
    </row>
    <row r="159" spans="2:14">
      <c r="B159" s="68">
        <v>17</v>
      </c>
      <c r="C159" s="8" t="s">
        <v>134</v>
      </c>
      <c r="D159" s="9" t="s">
        <v>730</v>
      </c>
      <c r="E159" s="48">
        <v>5000</v>
      </c>
      <c r="F159" s="48" t="s">
        <v>7</v>
      </c>
      <c r="G159" s="80">
        <v>0.80200000000000005</v>
      </c>
      <c r="H159" s="61">
        <f>E159/I159</f>
        <v>500</v>
      </c>
      <c r="I159" s="44">
        <v>10</v>
      </c>
      <c r="J159" s="61">
        <v>8.02</v>
      </c>
      <c r="K159" s="62">
        <f t="shared" si="9"/>
        <v>4010</v>
      </c>
      <c r="L159" s="62">
        <f t="shared" si="10"/>
        <v>3341.666666666667</v>
      </c>
      <c r="M159" s="62"/>
      <c r="N159" s="43">
        <v>3104</v>
      </c>
    </row>
    <row r="160" spans="2:14">
      <c r="B160" s="68">
        <v>18</v>
      </c>
      <c r="C160" s="8" t="s">
        <v>757</v>
      </c>
      <c r="D160" s="9" t="s">
        <v>758</v>
      </c>
      <c r="E160" s="48">
        <v>300</v>
      </c>
      <c r="F160" s="48" t="s">
        <v>363</v>
      </c>
      <c r="G160" s="80">
        <v>0.22533</v>
      </c>
      <c r="H160" s="61">
        <f>E160/I160</f>
        <v>10</v>
      </c>
      <c r="I160" s="44">
        <v>30</v>
      </c>
      <c r="J160" s="61">
        <v>3.38</v>
      </c>
      <c r="K160" s="62">
        <f t="shared" si="9"/>
        <v>33.799999999999997</v>
      </c>
      <c r="L160" s="62">
        <f t="shared" si="10"/>
        <v>28.166666666666664</v>
      </c>
      <c r="M160" s="62"/>
      <c r="N160" s="43">
        <v>3106</v>
      </c>
    </row>
    <row r="161" spans="2:24">
      <c r="B161" s="68">
        <v>19</v>
      </c>
      <c r="C161" s="8" t="s">
        <v>757</v>
      </c>
      <c r="D161" s="9" t="s">
        <v>756</v>
      </c>
      <c r="E161" s="48">
        <v>300</v>
      </c>
      <c r="F161" s="48" t="s">
        <v>363</v>
      </c>
      <c r="G161" s="80">
        <v>0.22533</v>
      </c>
      <c r="H161" s="61">
        <f>E161/I161</f>
        <v>10</v>
      </c>
      <c r="I161" s="44">
        <v>30</v>
      </c>
      <c r="J161" s="61">
        <v>1.69</v>
      </c>
      <c r="K161" s="62">
        <f t="shared" si="9"/>
        <v>16.899999999999999</v>
      </c>
      <c r="L161" s="62">
        <f t="shared" si="10"/>
        <v>14.083333333333332</v>
      </c>
      <c r="M161" s="62"/>
      <c r="N161" s="43">
        <v>3107</v>
      </c>
    </row>
    <row r="162" spans="2:24">
      <c r="B162" s="68">
        <v>20</v>
      </c>
      <c r="C162" s="8" t="s">
        <v>755</v>
      </c>
      <c r="D162" s="9" t="s">
        <v>754</v>
      </c>
      <c r="E162" s="48">
        <v>250</v>
      </c>
      <c r="F162" s="48" t="s">
        <v>363</v>
      </c>
      <c r="G162" s="80">
        <v>3.9469999999999998E-2</v>
      </c>
      <c r="H162" s="61">
        <f>E162/I162</f>
        <v>10</v>
      </c>
      <c r="I162" s="44">
        <v>25</v>
      </c>
      <c r="J162" s="61">
        <v>2.96</v>
      </c>
      <c r="K162" s="62">
        <f t="shared" si="9"/>
        <v>29.6</v>
      </c>
      <c r="L162" s="62">
        <f t="shared" si="10"/>
        <v>24.666666666666668</v>
      </c>
      <c r="M162" s="62"/>
      <c r="N162" s="43">
        <v>3110</v>
      </c>
    </row>
    <row r="163" spans="2:24">
      <c r="B163" s="68"/>
      <c r="C163" s="8" t="s">
        <v>136</v>
      </c>
      <c r="D163" s="11" t="s">
        <v>135</v>
      </c>
      <c r="E163" s="48"/>
      <c r="F163" s="48"/>
      <c r="G163" s="7"/>
      <c r="H163" s="61"/>
      <c r="I163" s="44"/>
      <c r="J163" s="67"/>
      <c r="K163" s="62"/>
      <c r="L163" s="62"/>
      <c r="M163" s="62"/>
      <c r="N163" s="43"/>
    </row>
    <row r="164" spans="2:24" ht="15" customHeight="1">
      <c r="B164" s="68">
        <v>21</v>
      </c>
      <c r="C164" s="8" t="s">
        <v>137</v>
      </c>
      <c r="D164" s="9" t="s">
        <v>731</v>
      </c>
      <c r="E164" s="48">
        <v>8000</v>
      </c>
      <c r="F164" s="48" t="s">
        <v>7</v>
      </c>
      <c r="G164" s="80">
        <v>2.5880000000000001</v>
      </c>
      <c r="H164" s="61">
        <f>E164/I164</f>
        <v>800</v>
      </c>
      <c r="I164" s="44">
        <v>10</v>
      </c>
      <c r="J164" s="61">
        <v>8.6199999999999992</v>
      </c>
      <c r="K164" s="62">
        <f t="shared" si="9"/>
        <v>6895.9999999999991</v>
      </c>
      <c r="L164" s="62">
        <f t="shared" si="10"/>
        <v>5746.6666666666661</v>
      </c>
      <c r="M164" s="62"/>
      <c r="N164" s="43">
        <v>3113</v>
      </c>
    </row>
    <row r="165" spans="2:24" ht="17.25" customHeight="1">
      <c r="B165" s="68">
        <v>22</v>
      </c>
      <c r="C165" s="8" t="s">
        <v>137</v>
      </c>
      <c r="D165" s="9" t="s">
        <v>732</v>
      </c>
      <c r="E165" s="48">
        <v>10000</v>
      </c>
      <c r="F165" s="48" t="s">
        <v>7</v>
      </c>
      <c r="G165" s="80">
        <v>2.5880000000000001</v>
      </c>
      <c r="H165" s="61">
        <f>E165/I165</f>
        <v>1000</v>
      </c>
      <c r="I165" s="44">
        <v>10</v>
      </c>
      <c r="J165" s="61">
        <v>25.88</v>
      </c>
      <c r="K165" s="62">
        <f t="shared" si="9"/>
        <v>25880</v>
      </c>
      <c r="L165" s="62">
        <f t="shared" si="10"/>
        <v>21566.666666666668</v>
      </c>
      <c r="M165" s="62"/>
      <c r="N165" s="43">
        <v>3114</v>
      </c>
    </row>
    <row r="166" spans="2:24">
      <c r="B166" s="68"/>
      <c r="C166" s="8"/>
      <c r="D166" s="11" t="s">
        <v>138</v>
      </c>
      <c r="E166" s="48"/>
      <c r="F166" s="48"/>
      <c r="G166" s="7"/>
      <c r="H166" s="61"/>
      <c r="I166" s="44"/>
      <c r="J166" s="67"/>
      <c r="K166" s="62"/>
      <c r="L166" s="62"/>
      <c r="M166" s="62"/>
      <c r="N166" s="43"/>
    </row>
    <row r="167" spans="2:24">
      <c r="B167" s="68">
        <v>23</v>
      </c>
      <c r="C167" s="8" t="s">
        <v>139</v>
      </c>
      <c r="D167" s="9" t="s">
        <v>466</v>
      </c>
      <c r="E167" s="48">
        <v>1200</v>
      </c>
      <c r="F167" s="48" t="s">
        <v>7</v>
      </c>
      <c r="G167" s="80">
        <v>0.64766000000000001</v>
      </c>
      <c r="H167" s="61">
        <f>E167/I167</f>
        <v>120</v>
      </c>
      <c r="I167" s="44">
        <v>10</v>
      </c>
      <c r="J167" s="61">
        <v>12.95</v>
      </c>
      <c r="K167" s="62">
        <f t="shared" si="9"/>
        <v>1554</v>
      </c>
      <c r="L167" s="62">
        <f t="shared" si="10"/>
        <v>1295</v>
      </c>
      <c r="M167" s="62"/>
      <c r="N167" s="43">
        <v>2816</v>
      </c>
    </row>
    <row r="168" spans="2:24">
      <c r="B168" s="68">
        <v>24</v>
      </c>
      <c r="C168" s="8" t="s">
        <v>140</v>
      </c>
      <c r="D168" s="9" t="s">
        <v>467</v>
      </c>
      <c r="E168" s="48">
        <v>5000</v>
      </c>
      <c r="F168" s="48" t="s">
        <v>363</v>
      </c>
      <c r="G168" s="80">
        <v>0.41799999999999998</v>
      </c>
      <c r="H168" s="61">
        <f>E168/I168</f>
        <v>100</v>
      </c>
      <c r="I168" s="44">
        <v>50</v>
      </c>
      <c r="J168" s="61">
        <v>4.18</v>
      </c>
      <c r="K168" s="62">
        <f t="shared" si="9"/>
        <v>418</v>
      </c>
      <c r="L168" s="62">
        <f t="shared" si="10"/>
        <v>348.33333333333337</v>
      </c>
      <c r="M168" s="62"/>
      <c r="N168" s="43">
        <v>2820</v>
      </c>
    </row>
    <row r="169" spans="2:24">
      <c r="B169" s="68">
        <v>25</v>
      </c>
      <c r="C169" s="8" t="s">
        <v>141</v>
      </c>
      <c r="D169" s="9" t="s">
        <v>753</v>
      </c>
      <c r="E169" s="48">
        <v>300</v>
      </c>
      <c r="F169" s="48" t="s">
        <v>363</v>
      </c>
      <c r="G169" s="80">
        <v>0.3957</v>
      </c>
      <c r="H169" s="61">
        <f>E169/I169</f>
        <v>10</v>
      </c>
      <c r="I169" s="44">
        <v>30</v>
      </c>
      <c r="J169" s="61">
        <v>3.96</v>
      </c>
      <c r="K169" s="62">
        <f t="shared" si="9"/>
        <v>39.6</v>
      </c>
      <c r="L169" s="62">
        <f t="shared" si="10"/>
        <v>33</v>
      </c>
      <c r="M169" s="62"/>
      <c r="N169" s="43">
        <v>2833</v>
      </c>
    </row>
    <row r="170" spans="2:24">
      <c r="B170" s="68">
        <v>26</v>
      </c>
      <c r="C170" s="8" t="s">
        <v>141</v>
      </c>
      <c r="D170" s="9" t="s">
        <v>468</v>
      </c>
      <c r="E170" s="48">
        <v>500</v>
      </c>
      <c r="F170" s="48" t="s">
        <v>7</v>
      </c>
      <c r="G170" s="80">
        <v>19.289719999999999</v>
      </c>
      <c r="H170" s="61">
        <f>E170/I170</f>
        <v>125</v>
      </c>
      <c r="I170" s="44">
        <v>4</v>
      </c>
      <c r="J170" s="61">
        <v>20.64</v>
      </c>
      <c r="K170" s="62">
        <f t="shared" si="9"/>
        <v>2580</v>
      </c>
      <c r="L170" s="62">
        <f t="shared" si="10"/>
        <v>2150</v>
      </c>
      <c r="M170" s="62"/>
      <c r="N170" s="43">
        <v>2843</v>
      </c>
      <c r="O170" s="30"/>
      <c r="P170" s="30"/>
      <c r="Q170" s="30"/>
      <c r="R170" s="30"/>
      <c r="S170" s="30"/>
      <c r="T170" s="30"/>
      <c r="U170" s="30"/>
      <c r="V170" s="30"/>
      <c r="W170" s="30"/>
      <c r="X170" s="30"/>
    </row>
    <row r="171" spans="2:24">
      <c r="B171" s="68"/>
      <c r="C171" s="8"/>
      <c r="D171" s="11" t="s">
        <v>142</v>
      </c>
      <c r="E171" s="48"/>
      <c r="F171" s="48"/>
      <c r="G171" s="7"/>
      <c r="H171" s="61"/>
      <c r="I171" s="44"/>
      <c r="J171" s="67"/>
      <c r="K171" s="62"/>
      <c r="L171" s="62"/>
      <c r="M171" s="62"/>
      <c r="N171" s="43"/>
      <c r="O171" s="30"/>
      <c r="P171" s="30"/>
      <c r="Q171" s="30"/>
      <c r="R171" s="30"/>
      <c r="S171" s="30"/>
      <c r="T171" s="30"/>
      <c r="U171" s="30"/>
      <c r="V171" s="30"/>
      <c r="W171" s="30"/>
      <c r="X171" s="30"/>
    </row>
    <row r="172" spans="2:24" s="13" customFormat="1">
      <c r="B172" s="83">
        <v>27</v>
      </c>
      <c r="C172" s="17" t="s">
        <v>143</v>
      </c>
      <c r="D172" s="36" t="s">
        <v>471</v>
      </c>
      <c r="E172" s="49">
        <v>1600</v>
      </c>
      <c r="F172" s="49" t="s">
        <v>7</v>
      </c>
      <c r="G172" s="80">
        <v>1.6050199999999999</v>
      </c>
      <c r="H172" s="61">
        <f>E172/I172</f>
        <v>160</v>
      </c>
      <c r="I172" s="44">
        <v>10</v>
      </c>
      <c r="J172" s="61">
        <v>8.0299999999999994</v>
      </c>
      <c r="K172" s="62">
        <f t="shared" si="9"/>
        <v>1284.8</v>
      </c>
      <c r="L172" s="62">
        <f t="shared" si="10"/>
        <v>1070.6666666666667</v>
      </c>
      <c r="M172" s="62"/>
      <c r="N172" s="43">
        <v>2972</v>
      </c>
      <c r="O172" s="30"/>
      <c r="P172" s="30"/>
      <c r="Q172" s="30"/>
      <c r="R172" s="30"/>
      <c r="S172" s="30"/>
      <c r="T172" s="30"/>
      <c r="U172" s="30"/>
      <c r="V172" s="30"/>
      <c r="W172" s="30"/>
      <c r="X172" s="30"/>
    </row>
    <row r="173" spans="2:24" s="13" customFormat="1">
      <c r="B173" s="83">
        <v>28</v>
      </c>
      <c r="C173" s="17" t="s">
        <v>143</v>
      </c>
      <c r="D173" s="36" t="s">
        <v>469</v>
      </c>
      <c r="E173" s="49">
        <v>1600</v>
      </c>
      <c r="F173" s="49" t="s">
        <v>7</v>
      </c>
      <c r="G173" s="80">
        <v>1.6050199999999999</v>
      </c>
      <c r="H173" s="61">
        <f>E173/I173</f>
        <v>160</v>
      </c>
      <c r="I173" s="44">
        <v>10</v>
      </c>
      <c r="J173" s="61">
        <v>4.0199999999999996</v>
      </c>
      <c r="K173" s="62">
        <f t="shared" si="9"/>
        <v>643.19999999999993</v>
      </c>
      <c r="L173" s="62">
        <f t="shared" si="10"/>
        <v>536</v>
      </c>
      <c r="M173" s="62"/>
      <c r="N173" s="43">
        <v>2970</v>
      </c>
      <c r="O173" s="30"/>
      <c r="P173" s="30"/>
      <c r="Q173" s="30"/>
      <c r="R173" s="30"/>
      <c r="S173" s="30"/>
      <c r="T173" s="30"/>
      <c r="U173" s="30"/>
      <c r="V173" s="30"/>
      <c r="W173" s="30"/>
      <c r="X173" s="30"/>
    </row>
    <row r="174" spans="2:24">
      <c r="B174" s="68">
        <v>29</v>
      </c>
      <c r="C174" s="8" t="s">
        <v>143</v>
      </c>
      <c r="D174" s="9" t="s">
        <v>470</v>
      </c>
      <c r="E174" s="48">
        <v>1300</v>
      </c>
      <c r="F174" s="48" t="s">
        <v>7</v>
      </c>
      <c r="G174" s="80">
        <v>1.6050199999999999</v>
      </c>
      <c r="H174" s="61">
        <f>E174/I174</f>
        <v>130</v>
      </c>
      <c r="I174" s="44">
        <v>10</v>
      </c>
      <c r="J174" s="61">
        <v>8.0299999999999994</v>
      </c>
      <c r="K174" s="62">
        <f t="shared" si="9"/>
        <v>1043.8999999999999</v>
      </c>
      <c r="L174" s="62">
        <f t="shared" si="10"/>
        <v>869.91666666666663</v>
      </c>
      <c r="M174" s="62"/>
      <c r="N174" s="43">
        <v>2971</v>
      </c>
      <c r="O174" s="30"/>
      <c r="P174" s="30"/>
      <c r="Q174" s="30"/>
      <c r="R174" s="30"/>
      <c r="S174" s="30"/>
      <c r="T174" s="30"/>
      <c r="U174" s="30"/>
      <c r="V174" s="30"/>
      <c r="W174" s="30"/>
      <c r="X174" s="30"/>
    </row>
    <row r="175" spans="2:24">
      <c r="B175" s="68">
        <v>30</v>
      </c>
      <c r="C175" s="8" t="s">
        <v>144</v>
      </c>
      <c r="D175" s="9" t="s">
        <v>472</v>
      </c>
      <c r="E175" s="48">
        <v>800</v>
      </c>
      <c r="F175" s="48" t="s">
        <v>7</v>
      </c>
      <c r="G175" s="80">
        <v>1.5664100000000001</v>
      </c>
      <c r="H175" s="61">
        <f>E175/I175</f>
        <v>80</v>
      </c>
      <c r="I175" s="44">
        <v>10</v>
      </c>
      <c r="J175" s="61">
        <v>9.7899999999999991</v>
      </c>
      <c r="K175" s="62">
        <f t="shared" si="9"/>
        <v>783.19999999999993</v>
      </c>
      <c r="L175" s="62">
        <f t="shared" si="10"/>
        <v>652.66666666666663</v>
      </c>
      <c r="M175" s="62"/>
      <c r="N175" s="43">
        <v>2978</v>
      </c>
      <c r="O175" s="30"/>
      <c r="P175" s="30"/>
      <c r="Q175" s="30"/>
      <c r="R175" s="30"/>
      <c r="S175" s="30"/>
      <c r="T175" s="30"/>
      <c r="U175" s="30"/>
      <c r="V175" s="30"/>
      <c r="W175" s="30"/>
      <c r="X175" s="30"/>
    </row>
    <row r="176" spans="2:24">
      <c r="B176" s="68">
        <v>31</v>
      </c>
      <c r="C176" s="8" t="s">
        <v>700</v>
      </c>
      <c r="D176" s="9" t="s">
        <v>733</v>
      </c>
      <c r="E176" s="48">
        <v>112</v>
      </c>
      <c r="F176" s="48" t="s">
        <v>363</v>
      </c>
      <c r="G176" s="80">
        <v>0.20821000000000001</v>
      </c>
      <c r="H176" s="61">
        <f>E176/I176</f>
        <v>4</v>
      </c>
      <c r="I176" s="44">
        <v>28</v>
      </c>
      <c r="J176" s="61">
        <v>2.91</v>
      </c>
      <c r="K176" s="62">
        <f t="shared" si="9"/>
        <v>11.64</v>
      </c>
      <c r="L176" s="62">
        <f t="shared" si="10"/>
        <v>9.7000000000000011</v>
      </c>
      <c r="M176" s="62"/>
      <c r="N176" s="44">
        <v>2998</v>
      </c>
    </row>
    <row r="177" spans="2:23" ht="28.5" customHeight="1">
      <c r="B177" s="68"/>
      <c r="C177" s="8"/>
      <c r="D177" s="11" t="s">
        <v>145</v>
      </c>
      <c r="E177" s="48"/>
      <c r="F177" s="48"/>
      <c r="G177" s="7"/>
      <c r="H177" s="61"/>
      <c r="I177" s="44"/>
      <c r="J177" s="67"/>
      <c r="K177" s="62"/>
      <c r="L177" s="62"/>
      <c r="M177" s="62"/>
      <c r="N177" s="43"/>
    </row>
    <row r="178" spans="2:23">
      <c r="B178" s="68">
        <v>32</v>
      </c>
      <c r="C178" s="8" t="s">
        <v>146</v>
      </c>
      <c r="D178" s="9" t="s">
        <v>473</v>
      </c>
      <c r="E178" s="48">
        <v>8000</v>
      </c>
      <c r="F178" s="48" t="s">
        <v>7</v>
      </c>
      <c r="G178" s="80">
        <v>2.1240000000000001</v>
      </c>
      <c r="H178" s="61">
        <f>E178/I178</f>
        <v>1600</v>
      </c>
      <c r="I178" s="44">
        <v>5</v>
      </c>
      <c r="J178" s="61">
        <v>3.54</v>
      </c>
      <c r="K178" s="62">
        <f t="shared" si="9"/>
        <v>5664</v>
      </c>
      <c r="L178" s="62">
        <f t="shared" si="10"/>
        <v>4720</v>
      </c>
      <c r="M178" s="62"/>
      <c r="N178" s="44">
        <v>863</v>
      </c>
    </row>
    <row r="179" spans="2:23">
      <c r="B179" s="68">
        <v>33</v>
      </c>
      <c r="C179" s="8" t="s">
        <v>147</v>
      </c>
      <c r="D179" s="9" t="s">
        <v>474</v>
      </c>
      <c r="E179" s="48">
        <v>420</v>
      </c>
      <c r="F179" s="48" t="s">
        <v>363</v>
      </c>
      <c r="G179" s="80">
        <v>0.28916999999999998</v>
      </c>
      <c r="H179" s="61">
        <f>E179/I179</f>
        <v>7</v>
      </c>
      <c r="I179" s="44">
        <v>60</v>
      </c>
      <c r="J179" s="61">
        <v>6.94</v>
      </c>
      <c r="K179" s="62">
        <f t="shared" si="9"/>
        <v>48.580000000000005</v>
      </c>
      <c r="L179" s="62">
        <f t="shared" si="10"/>
        <v>40.483333333333341</v>
      </c>
      <c r="M179" s="62"/>
      <c r="N179" s="43">
        <v>867</v>
      </c>
    </row>
    <row r="180" spans="2:23">
      <c r="B180" s="68">
        <v>34</v>
      </c>
      <c r="C180" s="8" t="s">
        <v>148</v>
      </c>
      <c r="D180" s="9" t="s">
        <v>475</v>
      </c>
      <c r="E180" s="48">
        <v>5000</v>
      </c>
      <c r="F180" s="48" t="s">
        <v>7</v>
      </c>
      <c r="G180" s="80">
        <v>1.4359999999999999</v>
      </c>
      <c r="H180" s="61">
        <f>E180/I180</f>
        <v>500</v>
      </c>
      <c r="I180" s="44">
        <v>10</v>
      </c>
      <c r="J180" s="61">
        <v>7.18</v>
      </c>
      <c r="K180" s="62">
        <f t="shared" si="9"/>
        <v>3590</v>
      </c>
      <c r="L180" s="62">
        <f t="shared" si="10"/>
        <v>2991.666666666667</v>
      </c>
      <c r="M180" s="62"/>
      <c r="N180" s="43">
        <v>3231</v>
      </c>
    </row>
    <row r="181" spans="2:23">
      <c r="B181" s="68"/>
      <c r="C181" s="8"/>
      <c r="D181" s="11" t="s">
        <v>149</v>
      </c>
      <c r="E181" s="48"/>
      <c r="F181" s="48"/>
      <c r="G181" s="7"/>
      <c r="H181" s="61"/>
      <c r="I181" s="44"/>
      <c r="J181" s="67"/>
      <c r="K181" s="62"/>
      <c r="L181" s="62"/>
      <c r="M181" s="62"/>
      <c r="N181" s="43"/>
      <c r="O181" s="30"/>
      <c r="P181" s="30"/>
      <c r="Q181" s="30"/>
      <c r="R181" s="30"/>
      <c r="S181" s="30"/>
      <c r="T181" s="30"/>
      <c r="U181" s="30"/>
      <c r="V181" s="30"/>
      <c r="W181" s="30"/>
    </row>
    <row r="182" spans="2:23" s="2" customFormat="1">
      <c r="B182" s="68">
        <v>35</v>
      </c>
      <c r="C182" s="8" t="s">
        <v>150</v>
      </c>
      <c r="D182" s="9" t="s">
        <v>477</v>
      </c>
      <c r="E182" s="48">
        <v>5000</v>
      </c>
      <c r="F182" s="48" t="s">
        <v>7</v>
      </c>
      <c r="G182" s="80">
        <v>2.08833</v>
      </c>
      <c r="H182" s="61">
        <f>E182/I182</f>
        <v>500</v>
      </c>
      <c r="I182" s="44">
        <v>10</v>
      </c>
      <c r="J182" s="61">
        <v>3.48</v>
      </c>
      <c r="K182" s="62">
        <f t="shared" si="9"/>
        <v>1740</v>
      </c>
      <c r="L182" s="62">
        <f t="shared" si="10"/>
        <v>1450</v>
      </c>
      <c r="M182" s="62"/>
      <c r="N182" s="43">
        <v>3219</v>
      </c>
      <c r="O182" s="30"/>
      <c r="P182" s="30"/>
      <c r="Q182" s="30"/>
      <c r="R182" s="30"/>
      <c r="S182" s="30"/>
      <c r="T182" s="30"/>
      <c r="U182" s="30"/>
      <c r="V182" s="30"/>
      <c r="W182" s="30"/>
    </row>
    <row r="183" spans="2:23">
      <c r="B183" s="68">
        <v>36</v>
      </c>
      <c r="C183" s="8" t="s">
        <v>150</v>
      </c>
      <c r="D183" s="9" t="s">
        <v>476</v>
      </c>
      <c r="E183" s="48">
        <v>8004</v>
      </c>
      <c r="F183" s="48" t="s">
        <v>7</v>
      </c>
      <c r="G183" s="80">
        <v>2.08833</v>
      </c>
      <c r="H183" s="61">
        <f>E183/I183</f>
        <v>667</v>
      </c>
      <c r="I183" s="44">
        <v>12</v>
      </c>
      <c r="J183" s="61">
        <v>12.53</v>
      </c>
      <c r="K183" s="62">
        <f t="shared" si="9"/>
        <v>8357.51</v>
      </c>
      <c r="L183" s="62">
        <f t="shared" si="10"/>
        <v>6964.5916666666672</v>
      </c>
      <c r="M183" s="62"/>
      <c r="N183" s="43">
        <v>3217</v>
      </c>
      <c r="O183" s="30"/>
      <c r="P183" s="30"/>
      <c r="Q183" s="30"/>
      <c r="R183" s="30"/>
      <c r="S183" s="30"/>
      <c r="T183" s="30"/>
      <c r="U183" s="30"/>
      <c r="V183" s="30"/>
      <c r="W183" s="30"/>
    </row>
    <row r="184" spans="2:23">
      <c r="B184" s="68">
        <v>37</v>
      </c>
      <c r="C184" s="8" t="s">
        <v>150</v>
      </c>
      <c r="D184" s="9" t="s">
        <v>478</v>
      </c>
      <c r="E184" s="48">
        <v>2000</v>
      </c>
      <c r="F184" s="48" t="s">
        <v>17</v>
      </c>
      <c r="G184" s="80">
        <v>2.08833</v>
      </c>
      <c r="H184" s="61">
        <f>E184/I184</f>
        <v>2000</v>
      </c>
      <c r="I184" s="44">
        <v>1</v>
      </c>
      <c r="J184" s="61">
        <v>4.18</v>
      </c>
      <c r="K184" s="62">
        <f t="shared" si="9"/>
        <v>8360</v>
      </c>
      <c r="L184" s="62">
        <f t="shared" si="10"/>
        <v>6966.666666666667</v>
      </c>
      <c r="M184" s="62"/>
      <c r="N184" s="44">
        <v>3218</v>
      </c>
    </row>
    <row r="185" spans="2:23">
      <c r="B185" s="68">
        <v>38</v>
      </c>
      <c r="C185" s="8" t="s">
        <v>150</v>
      </c>
      <c r="D185" s="9" t="s">
        <v>479</v>
      </c>
      <c r="E185" s="48">
        <v>12000</v>
      </c>
      <c r="F185" s="48" t="s">
        <v>363</v>
      </c>
      <c r="G185" s="80">
        <v>0.29166999999999998</v>
      </c>
      <c r="H185" s="61">
        <f>E185/I185</f>
        <v>400</v>
      </c>
      <c r="I185" s="44">
        <v>30</v>
      </c>
      <c r="J185" s="61">
        <v>2.92</v>
      </c>
      <c r="K185" s="62">
        <f t="shared" si="9"/>
        <v>1168</v>
      </c>
      <c r="L185" s="62">
        <f t="shared" si="10"/>
        <v>973.33333333333337</v>
      </c>
      <c r="M185" s="62"/>
      <c r="N185" s="43">
        <v>3202</v>
      </c>
    </row>
    <row r="186" spans="2:23">
      <c r="B186" s="68">
        <v>39</v>
      </c>
      <c r="C186" s="8" t="s">
        <v>150</v>
      </c>
      <c r="D186" s="9" t="s">
        <v>480</v>
      </c>
      <c r="E186" s="48">
        <v>12000</v>
      </c>
      <c r="F186" s="48" t="s">
        <v>363</v>
      </c>
      <c r="G186" s="80">
        <v>0.29166999999999998</v>
      </c>
      <c r="H186" s="61">
        <f>E186/I186</f>
        <v>600</v>
      </c>
      <c r="I186" s="44">
        <v>20</v>
      </c>
      <c r="J186" s="61">
        <v>2.92</v>
      </c>
      <c r="K186" s="62">
        <f t="shared" si="9"/>
        <v>1752</v>
      </c>
      <c r="L186" s="62">
        <f t="shared" si="10"/>
        <v>1460</v>
      </c>
      <c r="M186" s="62"/>
      <c r="N186" s="43">
        <v>3203</v>
      </c>
    </row>
    <row r="187" spans="2:23">
      <c r="B187" s="68"/>
      <c r="C187" s="8"/>
      <c r="D187" s="11" t="s">
        <v>151</v>
      </c>
      <c r="E187" s="48"/>
      <c r="F187" s="48"/>
      <c r="G187" s="7"/>
      <c r="H187" s="61"/>
      <c r="I187" s="44"/>
      <c r="J187" s="67"/>
      <c r="K187" s="62"/>
      <c r="L187" s="62"/>
      <c r="M187" s="62"/>
      <c r="N187" s="43"/>
    </row>
    <row r="188" spans="2:23">
      <c r="B188" s="68"/>
      <c r="C188" s="8"/>
      <c r="D188" s="11" t="s">
        <v>152</v>
      </c>
      <c r="E188" s="48"/>
      <c r="F188" s="48"/>
      <c r="G188" s="7"/>
      <c r="H188" s="61"/>
      <c r="I188" s="44"/>
      <c r="J188" s="67"/>
      <c r="K188" s="62"/>
      <c r="L188" s="62"/>
      <c r="M188" s="62"/>
      <c r="N188" s="43"/>
    </row>
    <row r="189" spans="2:23">
      <c r="B189" s="68">
        <v>40</v>
      </c>
      <c r="C189" s="8" t="s">
        <v>153</v>
      </c>
      <c r="D189" s="9" t="s">
        <v>481</v>
      </c>
      <c r="E189" s="48">
        <v>60000</v>
      </c>
      <c r="F189" s="48" t="s">
        <v>7</v>
      </c>
      <c r="G189" s="80">
        <v>1.3109999999999999</v>
      </c>
      <c r="H189" s="61">
        <f>E189/I189</f>
        <v>6000</v>
      </c>
      <c r="I189" s="44">
        <v>10</v>
      </c>
      <c r="J189" s="61">
        <v>4.37</v>
      </c>
      <c r="K189" s="62">
        <f t="shared" si="9"/>
        <v>26220</v>
      </c>
      <c r="L189" s="62">
        <f t="shared" si="10"/>
        <v>21850</v>
      </c>
      <c r="M189" s="62"/>
      <c r="N189" s="43">
        <v>2807</v>
      </c>
    </row>
    <row r="190" spans="2:23">
      <c r="B190" s="68">
        <v>41</v>
      </c>
      <c r="C190" s="8" t="s">
        <v>154</v>
      </c>
      <c r="D190" s="9" t="s">
        <v>487</v>
      </c>
      <c r="E190" s="48">
        <v>8000</v>
      </c>
      <c r="F190" s="48" t="s">
        <v>17</v>
      </c>
      <c r="G190" s="80">
        <v>4.5945900000000002</v>
      </c>
      <c r="H190" s="61">
        <f>E190/I190</f>
        <v>800</v>
      </c>
      <c r="I190" s="44">
        <v>10</v>
      </c>
      <c r="J190" s="61">
        <v>7.67</v>
      </c>
      <c r="K190" s="62">
        <f t="shared" si="9"/>
        <v>6136</v>
      </c>
      <c r="L190" s="62">
        <f t="shared" si="10"/>
        <v>5113.3333333333339</v>
      </c>
      <c r="M190" s="62"/>
      <c r="N190" s="43">
        <v>2814</v>
      </c>
    </row>
    <row r="191" spans="2:23">
      <c r="B191" s="68">
        <v>42</v>
      </c>
      <c r="C191" s="8" t="s">
        <v>154</v>
      </c>
      <c r="D191" s="9" t="s">
        <v>488</v>
      </c>
      <c r="E191" s="48">
        <v>9000</v>
      </c>
      <c r="F191" s="48" t="s">
        <v>17</v>
      </c>
      <c r="G191" s="80">
        <v>4.5945900000000002</v>
      </c>
      <c r="H191" s="61">
        <f>E191/I191</f>
        <v>900</v>
      </c>
      <c r="I191" s="44">
        <v>10</v>
      </c>
      <c r="J191" s="61">
        <v>15.3</v>
      </c>
      <c r="K191" s="62">
        <f t="shared" si="9"/>
        <v>13770</v>
      </c>
      <c r="L191" s="62">
        <f t="shared" si="10"/>
        <v>11475</v>
      </c>
      <c r="M191" s="62"/>
      <c r="N191" s="43">
        <v>2813</v>
      </c>
    </row>
    <row r="192" spans="2:23">
      <c r="B192" s="68"/>
      <c r="C192" s="8"/>
      <c r="D192" s="11" t="s">
        <v>155</v>
      </c>
      <c r="E192" s="48"/>
      <c r="F192" s="48"/>
      <c r="G192" s="7"/>
      <c r="H192" s="61"/>
      <c r="I192" s="44"/>
      <c r="J192" s="67"/>
      <c r="K192" s="62"/>
      <c r="L192" s="62"/>
      <c r="M192" s="62"/>
      <c r="N192" s="43"/>
    </row>
    <row r="193" spans="2:22">
      <c r="B193" s="68">
        <v>43</v>
      </c>
      <c r="C193" s="8" t="s">
        <v>156</v>
      </c>
      <c r="D193" s="9" t="s">
        <v>483</v>
      </c>
      <c r="E193" s="48">
        <v>10000</v>
      </c>
      <c r="F193" s="48" t="s">
        <v>7</v>
      </c>
      <c r="G193" s="80">
        <v>13.30532</v>
      </c>
      <c r="H193" s="61">
        <f t="shared" ref="H193:H203" si="13">E193/I193</f>
        <v>200</v>
      </c>
      <c r="I193" s="44">
        <v>50</v>
      </c>
      <c r="J193" s="61">
        <v>47.5</v>
      </c>
      <c r="K193" s="62">
        <f t="shared" si="9"/>
        <v>9500</v>
      </c>
      <c r="L193" s="62">
        <f t="shared" si="10"/>
        <v>7916.666666666667</v>
      </c>
      <c r="M193" s="62"/>
      <c r="N193" s="43">
        <v>2712</v>
      </c>
    </row>
    <row r="194" spans="2:22">
      <c r="B194" s="68">
        <v>44</v>
      </c>
      <c r="C194" s="8" t="s">
        <v>156</v>
      </c>
      <c r="D194" s="9" t="s">
        <v>484</v>
      </c>
      <c r="E194" s="48">
        <v>20000</v>
      </c>
      <c r="F194" s="48" t="s">
        <v>7</v>
      </c>
      <c r="G194" s="80">
        <v>13.30532</v>
      </c>
      <c r="H194" s="61">
        <f t="shared" si="13"/>
        <v>2000</v>
      </c>
      <c r="I194" s="44">
        <v>10</v>
      </c>
      <c r="J194" s="61">
        <v>3.86</v>
      </c>
      <c r="K194" s="62">
        <f t="shared" si="9"/>
        <v>7720</v>
      </c>
      <c r="L194" s="62">
        <f t="shared" si="10"/>
        <v>6433.3333333333339</v>
      </c>
      <c r="M194" s="62"/>
      <c r="N194" s="43">
        <v>2713</v>
      </c>
      <c r="O194" s="30"/>
      <c r="P194" s="30"/>
      <c r="Q194" s="30"/>
      <c r="R194" s="30"/>
      <c r="S194" s="30"/>
      <c r="T194" s="30"/>
      <c r="U194" s="30"/>
      <c r="V194" s="30"/>
    </row>
    <row r="195" spans="2:22" s="13" customFormat="1">
      <c r="B195" s="68">
        <v>45</v>
      </c>
      <c r="C195" s="8" t="s">
        <v>482</v>
      </c>
      <c r="D195" s="9" t="s">
        <v>892</v>
      </c>
      <c r="E195" s="48">
        <v>500</v>
      </c>
      <c r="F195" s="48" t="s">
        <v>363</v>
      </c>
      <c r="G195" s="80">
        <v>57.921349999999997</v>
      </c>
      <c r="H195" s="61">
        <f t="shared" si="13"/>
        <v>125</v>
      </c>
      <c r="I195" s="44">
        <v>4</v>
      </c>
      <c r="J195" s="85">
        <v>51.55</v>
      </c>
      <c r="K195" s="62">
        <f t="shared" si="9"/>
        <v>6443.75</v>
      </c>
      <c r="L195" s="62">
        <f t="shared" si="10"/>
        <v>5369.791666666667</v>
      </c>
      <c r="M195" s="62"/>
      <c r="N195" s="78" t="s">
        <v>893</v>
      </c>
      <c r="O195" s="30"/>
      <c r="P195" s="30"/>
      <c r="Q195" s="30"/>
      <c r="R195" s="30"/>
      <c r="S195" s="30"/>
      <c r="T195" s="30"/>
      <c r="U195" s="30"/>
      <c r="V195" s="30"/>
    </row>
    <row r="196" spans="2:22">
      <c r="B196" s="68">
        <v>46</v>
      </c>
      <c r="C196" s="8" t="s">
        <v>157</v>
      </c>
      <c r="D196" s="9" t="s">
        <v>489</v>
      </c>
      <c r="E196" s="48">
        <v>6000</v>
      </c>
      <c r="F196" s="48" t="s">
        <v>7</v>
      </c>
      <c r="G196" s="80">
        <v>6.7198700000000002</v>
      </c>
      <c r="H196" s="61">
        <f t="shared" si="13"/>
        <v>600</v>
      </c>
      <c r="I196" s="44">
        <v>10</v>
      </c>
      <c r="J196" s="61">
        <v>16.8</v>
      </c>
      <c r="K196" s="62">
        <f t="shared" ref="K196:K256" si="14">H196*J196</f>
        <v>10080</v>
      </c>
      <c r="L196" s="62">
        <f t="shared" ref="L196:L256" si="15">K196/1.2</f>
        <v>8400</v>
      </c>
      <c r="M196" s="62"/>
      <c r="N196" s="43">
        <v>2786</v>
      </c>
      <c r="O196" s="30"/>
      <c r="P196" s="30"/>
      <c r="Q196" s="30"/>
      <c r="R196" s="30"/>
      <c r="S196" s="30"/>
      <c r="T196" s="30"/>
      <c r="U196" s="30"/>
      <c r="V196" s="30"/>
    </row>
    <row r="197" spans="2:22">
      <c r="B197" s="68">
        <v>47</v>
      </c>
      <c r="C197" s="8" t="s">
        <v>158</v>
      </c>
      <c r="D197" s="9" t="s">
        <v>490</v>
      </c>
      <c r="E197" s="48">
        <v>15000</v>
      </c>
      <c r="F197" s="48" t="s">
        <v>7</v>
      </c>
      <c r="G197" s="80">
        <v>2.9279999999999999</v>
      </c>
      <c r="H197" s="61">
        <f t="shared" si="13"/>
        <v>3000</v>
      </c>
      <c r="I197" s="44">
        <v>5</v>
      </c>
      <c r="J197" s="61">
        <v>4.88</v>
      </c>
      <c r="K197" s="62">
        <f t="shared" si="14"/>
        <v>14640</v>
      </c>
      <c r="L197" s="62">
        <f t="shared" si="15"/>
        <v>12200</v>
      </c>
      <c r="M197" s="62"/>
      <c r="N197" s="43">
        <v>2799</v>
      </c>
      <c r="O197" s="30"/>
      <c r="P197" s="30"/>
      <c r="Q197" s="30"/>
      <c r="R197" s="30"/>
      <c r="S197" s="30"/>
      <c r="T197" s="30"/>
      <c r="U197" s="30"/>
      <c r="V197" s="30"/>
    </row>
    <row r="198" spans="2:22">
      <c r="B198" s="68">
        <v>48</v>
      </c>
      <c r="C198" s="8" t="s">
        <v>158</v>
      </c>
      <c r="D198" s="9" t="s">
        <v>491</v>
      </c>
      <c r="E198" s="48">
        <v>8010</v>
      </c>
      <c r="F198" s="48" t="s">
        <v>375</v>
      </c>
      <c r="G198" s="80">
        <v>0.85599999999999998</v>
      </c>
      <c r="H198" s="61">
        <f t="shared" si="13"/>
        <v>267</v>
      </c>
      <c r="I198" s="44">
        <v>30</v>
      </c>
      <c r="J198" s="61">
        <v>4.28</v>
      </c>
      <c r="K198" s="62">
        <f t="shared" si="14"/>
        <v>1142.76</v>
      </c>
      <c r="L198" s="62">
        <f t="shared" si="15"/>
        <v>952.30000000000007</v>
      </c>
      <c r="M198" s="62"/>
      <c r="N198" s="43">
        <v>2802</v>
      </c>
      <c r="O198" s="30"/>
      <c r="P198" s="30"/>
      <c r="Q198" s="30"/>
      <c r="R198" s="30"/>
      <c r="S198" s="30"/>
      <c r="T198" s="30"/>
      <c r="U198" s="30"/>
      <c r="V198" s="30"/>
    </row>
    <row r="199" spans="2:22">
      <c r="B199" s="68">
        <v>49</v>
      </c>
      <c r="C199" s="8" t="s">
        <v>159</v>
      </c>
      <c r="D199" s="9" t="s">
        <v>492</v>
      </c>
      <c r="E199" s="48">
        <v>3000</v>
      </c>
      <c r="F199" s="48" t="s">
        <v>7</v>
      </c>
      <c r="G199" s="80">
        <v>2.1715800000000001</v>
      </c>
      <c r="H199" s="61">
        <f t="shared" si="13"/>
        <v>300</v>
      </c>
      <c r="I199" s="44">
        <v>10</v>
      </c>
      <c r="J199" s="61">
        <v>14.48</v>
      </c>
      <c r="K199" s="62">
        <f t="shared" si="14"/>
        <v>4344</v>
      </c>
      <c r="L199" s="62">
        <f t="shared" si="15"/>
        <v>3620</v>
      </c>
      <c r="M199" s="62"/>
      <c r="N199" s="43">
        <v>2757</v>
      </c>
      <c r="O199" s="30"/>
      <c r="P199" s="30"/>
      <c r="Q199" s="30"/>
      <c r="R199" s="30"/>
      <c r="S199" s="30"/>
      <c r="T199" s="30"/>
      <c r="U199" s="30"/>
      <c r="V199" s="30"/>
    </row>
    <row r="200" spans="2:22">
      <c r="B200" s="68">
        <v>50</v>
      </c>
      <c r="C200" s="8" t="s">
        <v>160</v>
      </c>
      <c r="D200" s="9" t="s">
        <v>493</v>
      </c>
      <c r="E200" s="48">
        <v>3000</v>
      </c>
      <c r="F200" s="48" t="s">
        <v>375</v>
      </c>
      <c r="G200" s="80">
        <v>3.6101899999999998</v>
      </c>
      <c r="H200" s="61">
        <f t="shared" si="13"/>
        <v>60</v>
      </c>
      <c r="I200" s="44">
        <v>50</v>
      </c>
      <c r="J200" s="61">
        <v>24.08</v>
      </c>
      <c r="K200" s="62">
        <f t="shared" si="14"/>
        <v>1444.8</v>
      </c>
      <c r="L200" s="62">
        <f t="shared" si="15"/>
        <v>1204</v>
      </c>
      <c r="M200" s="62"/>
      <c r="N200" s="43">
        <v>2765</v>
      </c>
      <c r="O200" s="30"/>
      <c r="P200" s="30"/>
      <c r="Q200" s="30"/>
      <c r="R200" s="30"/>
      <c r="S200" s="30"/>
      <c r="T200" s="30"/>
      <c r="U200" s="30"/>
      <c r="V200" s="30"/>
    </row>
    <row r="201" spans="2:22">
      <c r="B201" s="68">
        <v>51</v>
      </c>
      <c r="C201" s="8" t="s">
        <v>160</v>
      </c>
      <c r="D201" s="9" t="s">
        <v>494</v>
      </c>
      <c r="E201" s="48">
        <v>2000</v>
      </c>
      <c r="F201" s="48" t="s">
        <v>375</v>
      </c>
      <c r="G201" s="80">
        <v>3.6101899999999998</v>
      </c>
      <c r="H201" s="61">
        <f t="shared" si="13"/>
        <v>40</v>
      </c>
      <c r="I201" s="44">
        <v>50</v>
      </c>
      <c r="J201" s="61">
        <v>48.12</v>
      </c>
      <c r="K201" s="62">
        <f t="shared" si="14"/>
        <v>1924.8</v>
      </c>
      <c r="L201" s="62">
        <f t="shared" si="15"/>
        <v>1604</v>
      </c>
      <c r="M201" s="62"/>
      <c r="N201" s="43">
        <v>2764</v>
      </c>
      <c r="O201" s="30"/>
      <c r="P201" s="30"/>
      <c r="Q201" s="30"/>
      <c r="R201" s="30"/>
      <c r="S201" s="30"/>
      <c r="T201" s="30"/>
      <c r="U201" s="30"/>
      <c r="V201" s="30"/>
    </row>
    <row r="202" spans="2:22">
      <c r="B202" s="68">
        <v>52</v>
      </c>
      <c r="C202" s="8" t="s">
        <v>160</v>
      </c>
      <c r="D202" s="9" t="s">
        <v>495</v>
      </c>
      <c r="E202" s="48">
        <v>3000</v>
      </c>
      <c r="F202" s="48" t="s">
        <v>363</v>
      </c>
      <c r="G202" s="80">
        <v>3.6101899999999998</v>
      </c>
      <c r="H202" s="61">
        <f t="shared" si="13"/>
        <v>60</v>
      </c>
      <c r="I202" s="44">
        <v>50</v>
      </c>
      <c r="J202" s="61">
        <v>48.12</v>
      </c>
      <c r="K202" s="62">
        <f t="shared" si="14"/>
        <v>2887.2</v>
      </c>
      <c r="L202" s="62">
        <f t="shared" si="15"/>
        <v>2406</v>
      </c>
      <c r="M202" s="62"/>
      <c r="N202" s="43">
        <v>2764</v>
      </c>
      <c r="O202" s="30"/>
      <c r="P202" s="30"/>
      <c r="Q202" s="30"/>
      <c r="R202" s="30"/>
      <c r="S202" s="30"/>
      <c r="T202" s="30"/>
      <c r="U202" s="30"/>
      <c r="V202" s="30"/>
    </row>
    <row r="203" spans="2:22">
      <c r="B203" s="68">
        <v>53</v>
      </c>
      <c r="C203" s="8" t="s">
        <v>160</v>
      </c>
      <c r="D203" s="9" t="s">
        <v>496</v>
      </c>
      <c r="E203" s="48">
        <v>3000</v>
      </c>
      <c r="F203" s="48" t="s">
        <v>363</v>
      </c>
      <c r="G203" s="80">
        <v>3.6101899999999998</v>
      </c>
      <c r="H203" s="61">
        <f t="shared" si="13"/>
        <v>60</v>
      </c>
      <c r="I203" s="44">
        <v>50</v>
      </c>
      <c r="J203" s="61">
        <v>96.28</v>
      </c>
      <c r="K203" s="62">
        <f t="shared" si="14"/>
        <v>5776.8</v>
      </c>
      <c r="L203" s="62">
        <f t="shared" si="15"/>
        <v>4814</v>
      </c>
      <c r="M203" s="62"/>
      <c r="N203" s="43">
        <v>2774</v>
      </c>
      <c r="O203" s="30"/>
      <c r="P203" s="30"/>
      <c r="Q203" s="30"/>
      <c r="R203" s="30"/>
      <c r="S203" s="30"/>
      <c r="T203" s="30"/>
      <c r="U203" s="30"/>
      <c r="V203" s="30"/>
    </row>
    <row r="204" spans="2:22">
      <c r="B204" s="68"/>
      <c r="C204" s="10"/>
      <c r="D204" s="11" t="s">
        <v>161</v>
      </c>
      <c r="E204" s="48"/>
      <c r="F204" s="48"/>
      <c r="G204" s="7"/>
      <c r="H204" s="61"/>
      <c r="I204" s="44"/>
      <c r="J204" s="67"/>
      <c r="K204" s="62"/>
      <c r="L204" s="62"/>
      <c r="M204" s="62"/>
      <c r="N204" s="43"/>
      <c r="O204" s="30"/>
      <c r="P204" s="30"/>
      <c r="Q204" s="30"/>
      <c r="R204" s="30"/>
      <c r="S204" s="30"/>
      <c r="T204" s="30"/>
      <c r="U204" s="30"/>
      <c r="V204" s="30"/>
    </row>
    <row r="205" spans="2:22">
      <c r="B205" s="68">
        <v>54</v>
      </c>
      <c r="C205" s="10" t="s">
        <v>311</v>
      </c>
      <c r="D205" s="9" t="s">
        <v>334</v>
      </c>
      <c r="E205" s="48">
        <v>50</v>
      </c>
      <c r="F205" s="48" t="s">
        <v>7</v>
      </c>
      <c r="G205" s="80">
        <v>2.5674999999999999</v>
      </c>
      <c r="H205" s="61">
        <f>E205/I205</f>
        <v>5</v>
      </c>
      <c r="I205" s="44">
        <v>10</v>
      </c>
      <c r="J205" s="61">
        <v>10.27</v>
      </c>
      <c r="K205" s="62">
        <f t="shared" si="14"/>
        <v>51.349999999999994</v>
      </c>
      <c r="L205" s="62">
        <f t="shared" si="15"/>
        <v>42.791666666666664</v>
      </c>
      <c r="M205" s="62"/>
      <c r="N205" s="43">
        <v>3418</v>
      </c>
      <c r="O205" s="30"/>
      <c r="P205" s="30"/>
      <c r="Q205" s="30"/>
      <c r="R205" s="30"/>
      <c r="S205" s="30"/>
      <c r="T205" s="30"/>
      <c r="U205" s="30"/>
      <c r="V205" s="30"/>
    </row>
    <row r="206" spans="2:22">
      <c r="B206" s="68"/>
      <c r="C206" s="10"/>
      <c r="D206" s="11" t="s">
        <v>162</v>
      </c>
      <c r="E206" s="48"/>
      <c r="F206" s="48"/>
      <c r="G206" s="7"/>
      <c r="H206" s="61"/>
      <c r="I206" s="44"/>
      <c r="J206" s="67"/>
      <c r="K206" s="62"/>
      <c r="L206" s="62"/>
      <c r="M206" s="62"/>
      <c r="N206" s="43"/>
    </row>
    <row r="207" spans="2:22">
      <c r="B207" s="68">
        <v>55</v>
      </c>
      <c r="C207" s="8" t="s">
        <v>163</v>
      </c>
      <c r="D207" s="9" t="s">
        <v>498</v>
      </c>
      <c r="E207" s="48">
        <v>1000</v>
      </c>
      <c r="F207" s="48" t="s">
        <v>363</v>
      </c>
      <c r="G207" s="80">
        <v>2.1020099999999999</v>
      </c>
      <c r="H207" s="61">
        <f>E207/I207</f>
        <v>10</v>
      </c>
      <c r="I207" s="44">
        <v>100</v>
      </c>
      <c r="J207" s="61">
        <v>70.06</v>
      </c>
      <c r="K207" s="62">
        <f t="shared" si="14"/>
        <v>700.6</v>
      </c>
      <c r="L207" s="62">
        <f t="shared" si="15"/>
        <v>583.83333333333337</v>
      </c>
      <c r="M207" s="62"/>
      <c r="N207" s="43">
        <v>3267</v>
      </c>
    </row>
    <row r="208" spans="2:22">
      <c r="B208" s="79" t="s">
        <v>718</v>
      </c>
      <c r="C208" s="32"/>
      <c r="D208" s="33" t="s">
        <v>694</v>
      </c>
      <c r="E208" s="46"/>
      <c r="F208" s="46"/>
      <c r="G208" s="31"/>
      <c r="H208" s="82"/>
      <c r="I208" s="42"/>
      <c r="J208" s="26"/>
      <c r="K208" s="59"/>
      <c r="L208" s="59"/>
      <c r="M208" s="75">
        <v>1096534.18</v>
      </c>
      <c r="N208" s="43"/>
    </row>
    <row r="209" spans="2:14" ht="24">
      <c r="B209" s="68"/>
      <c r="C209" s="10"/>
      <c r="D209" s="11" t="s">
        <v>164</v>
      </c>
      <c r="E209" s="48"/>
      <c r="F209" s="48"/>
      <c r="G209" s="7"/>
      <c r="H209" s="61"/>
      <c r="I209" s="44"/>
      <c r="J209" s="67"/>
      <c r="K209" s="62"/>
      <c r="L209" s="62"/>
      <c r="M209" s="62"/>
      <c r="N209" s="43"/>
    </row>
    <row r="210" spans="2:14">
      <c r="B210" s="68">
        <v>1</v>
      </c>
      <c r="C210" s="8" t="s">
        <v>165</v>
      </c>
      <c r="D210" s="9" t="s">
        <v>500</v>
      </c>
      <c r="E210" s="48">
        <v>5000</v>
      </c>
      <c r="F210" s="48" t="s">
        <v>17</v>
      </c>
      <c r="G210" s="80">
        <v>3.5424000000000002</v>
      </c>
      <c r="H210" s="61">
        <f t="shared" ref="H210:H215" si="16">E210/I210</f>
        <v>1000</v>
      </c>
      <c r="I210" s="44">
        <v>5</v>
      </c>
      <c r="J210" s="61">
        <v>17.71</v>
      </c>
      <c r="K210" s="62">
        <f t="shared" si="14"/>
        <v>17710</v>
      </c>
      <c r="L210" s="62">
        <f t="shared" si="15"/>
        <v>14758.333333333334</v>
      </c>
      <c r="M210" s="62"/>
      <c r="N210" s="44">
        <v>1817</v>
      </c>
    </row>
    <row r="211" spans="2:14">
      <c r="B211" s="68">
        <v>2</v>
      </c>
      <c r="C211" s="8" t="s">
        <v>165</v>
      </c>
      <c r="D211" s="9" t="s">
        <v>499</v>
      </c>
      <c r="E211" s="48">
        <v>1932</v>
      </c>
      <c r="F211" s="48" t="s">
        <v>363</v>
      </c>
      <c r="G211" s="80">
        <v>1.7053100000000001</v>
      </c>
      <c r="H211" s="61">
        <f t="shared" si="16"/>
        <v>92</v>
      </c>
      <c r="I211" s="44">
        <v>21</v>
      </c>
      <c r="J211" s="61">
        <v>17.91</v>
      </c>
      <c r="K211" s="62">
        <f t="shared" si="14"/>
        <v>1647.72</v>
      </c>
      <c r="L211" s="62">
        <f t="shared" si="15"/>
        <v>1373.1000000000001</v>
      </c>
      <c r="M211" s="62"/>
      <c r="N211" s="43">
        <v>1813</v>
      </c>
    </row>
    <row r="212" spans="2:14">
      <c r="B212" s="68">
        <v>3</v>
      </c>
      <c r="C212" s="8" t="s">
        <v>768</v>
      </c>
      <c r="D212" s="9" t="s">
        <v>766</v>
      </c>
      <c r="E212" s="48">
        <v>100</v>
      </c>
      <c r="F212" s="48" t="s">
        <v>767</v>
      </c>
      <c r="G212" s="80">
        <v>0.58167000000000002</v>
      </c>
      <c r="H212" s="61">
        <f t="shared" si="16"/>
        <v>100</v>
      </c>
      <c r="I212" s="44">
        <v>1</v>
      </c>
      <c r="J212" s="61">
        <v>1.75</v>
      </c>
      <c r="K212" s="62">
        <f t="shared" si="14"/>
        <v>175</v>
      </c>
      <c r="L212" s="62">
        <f t="shared" si="15"/>
        <v>145.83333333333334</v>
      </c>
      <c r="M212" s="62"/>
      <c r="N212" s="43">
        <v>1806</v>
      </c>
    </row>
    <row r="213" spans="2:14">
      <c r="B213" s="68">
        <v>4</v>
      </c>
      <c r="C213" s="8" t="s">
        <v>167</v>
      </c>
      <c r="D213" s="9" t="s">
        <v>502</v>
      </c>
      <c r="E213" s="48">
        <v>3000</v>
      </c>
      <c r="F213" s="48" t="s">
        <v>17</v>
      </c>
      <c r="G213" s="80">
        <v>35.875</v>
      </c>
      <c r="H213" s="61">
        <f t="shared" si="16"/>
        <v>3000</v>
      </c>
      <c r="I213" s="44">
        <v>1</v>
      </c>
      <c r="J213" s="61">
        <v>5.13</v>
      </c>
      <c r="K213" s="62">
        <f t="shared" si="14"/>
        <v>15390</v>
      </c>
      <c r="L213" s="62">
        <f t="shared" si="15"/>
        <v>12825</v>
      </c>
      <c r="M213" s="62"/>
      <c r="N213" s="43">
        <v>1823</v>
      </c>
    </row>
    <row r="214" spans="2:14">
      <c r="B214" s="68">
        <v>5</v>
      </c>
      <c r="C214" s="8" t="s">
        <v>167</v>
      </c>
      <c r="D214" s="9" t="s">
        <v>503</v>
      </c>
      <c r="E214" s="48">
        <v>3000</v>
      </c>
      <c r="F214" s="48" t="s">
        <v>17</v>
      </c>
      <c r="G214" s="80">
        <v>35.875</v>
      </c>
      <c r="H214" s="61">
        <f t="shared" si="16"/>
        <v>3000</v>
      </c>
      <c r="I214" s="44">
        <v>1</v>
      </c>
      <c r="J214" s="61">
        <v>10.25</v>
      </c>
      <c r="K214" s="62">
        <f t="shared" si="14"/>
        <v>30750</v>
      </c>
      <c r="L214" s="62">
        <f t="shared" si="15"/>
        <v>25625</v>
      </c>
      <c r="M214" s="62"/>
      <c r="N214" s="43">
        <v>1824</v>
      </c>
    </row>
    <row r="215" spans="2:14">
      <c r="B215" s="68">
        <v>6</v>
      </c>
      <c r="C215" s="8" t="s">
        <v>358</v>
      </c>
      <c r="D215" s="9" t="s">
        <v>504</v>
      </c>
      <c r="E215" s="48">
        <v>4000</v>
      </c>
      <c r="F215" s="48" t="s">
        <v>17</v>
      </c>
      <c r="G215" s="80">
        <v>48.036799999999999</v>
      </c>
      <c r="H215" s="61">
        <f t="shared" si="16"/>
        <v>4000</v>
      </c>
      <c r="I215" s="44">
        <v>1</v>
      </c>
      <c r="J215" s="61">
        <v>12.01</v>
      </c>
      <c r="K215" s="62">
        <f t="shared" si="14"/>
        <v>48040</v>
      </c>
      <c r="L215" s="62">
        <f t="shared" si="15"/>
        <v>40033.333333333336</v>
      </c>
      <c r="M215" s="62"/>
      <c r="N215" s="43">
        <v>1880</v>
      </c>
    </row>
    <row r="216" spans="2:14">
      <c r="B216" s="68"/>
      <c r="C216" s="8"/>
      <c r="D216" s="11" t="s">
        <v>168</v>
      </c>
      <c r="E216" s="48"/>
      <c r="F216" s="48"/>
      <c r="G216" s="7"/>
      <c r="H216" s="61"/>
      <c r="I216" s="44"/>
      <c r="J216" s="67"/>
      <c r="K216" s="62"/>
      <c r="L216" s="62"/>
      <c r="M216" s="62"/>
      <c r="N216" s="43"/>
    </row>
    <row r="217" spans="2:14">
      <c r="B217" s="68">
        <v>7</v>
      </c>
      <c r="C217" s="8" t="s">
        <v>169</v>
      </c>
      <c r="D217" s="9" t="s">
        <v>505</v>
      </c>
      <c r="E217" s="48">
        <v>3000</v>
      </c>
      <c r="F217" s="48" t="s">
        <v>17</v>
      </c>
      <c r="G217" s="80">
        <v>44.6</v>
      </c>
      <c r="H217" s="61">
        <f>E217/I217</f>
        <v>3000</v>
      </c>
      <c r="I217" s="44">
        <v>1</v>
      </c>
      <c r="J217" s="61">
        <v>11.15</v>
      </c>
      <c r="K217" s="62">
        <f t="shared" si="14"/>
        <v>33450</v>
      </c>
      <c r="L217" s="62">
        <f t="shared" si="15"/>
        <v>27875</v>
      </c>
      <c r="M217" s="62"/>
      <c r="N217" s="43">
        <v>1896</v>
      </c>
    </row>
    <row r="218" spans="2:14" ht="13.5" customHeight="1">
      <c r="B218" s="68">
        <v>8</v>
      </c>
      <c r="C218" s="8" t="s">
        <v>170</v>
      </c>
      <c r="D218" s="9" t="s">
        <v>506</v>
      </c>
      <c r="E218" s="48">
        <v>6000</v>
      </c>
      <c r="F218" s="48" t="s">
        <v>17</v>
      </c>
      <c r="G218" s="80">
        <v>41.293999999999997</v>
      </c>
      <c r="H218" s="61">
        <f>E218/I218</f>
        <v>600</v>
      </c>
      <c r="I218" s="44">
        <v>10</v>
      </c>
      <c r="J218" s="61">
        <v>206.47</v>
      </c>
      <c r="K218" s="62">
        <f t="shared" si="14"/>
        <v>123882</v>
      </c>
      <c r="L218" s="62">
        <f t="shared" si="15"/>
        <v>103235</v>
      </c>
      <c r="M218" s="62"/>
      <c r="N218" s="43">
        <v>1890</v>
      </c>
    </row>
    <row r="219" spans="2:14">
      <c r="B219" s="68"/>
      <c r="C219" s="8"/>
      <c r="D219" s="11" t="s">
        <v>171</v>
      </c>
      <c r="E219" s="48"/>
      <c r="F219" s="48"/>
      <c r="G219" s="7"/>
      <c r="H219" s="61"/>
      <c r="I219" s="44"/>
      <c r="J219" s="67"/>
      <c r="K219" s="62"/>
      <c r="L219" s="62"/>
      <c r="M219" s="62"/>
      <c r="N219" s="43"/>
    </row>
    <row r="220" spans="2:14">
      <c r="B220" s="68">
        <v>9</v>
      </c>
      <c r="C220" s="8" t="s">
        <v>172</v>
      </c>
      <c r="D220" s="9" t="s">
        <v>507</v>
      </c>
      <c r="E220" s="48">
        <v>5000</v>
      </c>
      <c r="F220" s="48" t="s">
        <v>17</v>
      </c>
      <c r="G220" s="80">
        <v>4.7699999999999996</v>
      </c>
      <c r="H220" s="61">
        <f>E220/I220</f>
        <v>500</v>
      </c>
      <c r="I220" s="44">
        <v>10</v>
      </c>
      <c r="J220" s="61">
        <v>15.9</v>
      </c>
      <c r="K220" s="62">
        <f t="shared" si="14"/>
        <v>7950</v>
      </c>
      <c r="L220" s="62">
        <f t="shared" si="15"/>
        <v>6625</v>
      </c>
      <c r="M220" s="62"/>
      <c r="N220" s="43">
        <v>1831</v>
      </c>
    </row>
    <row r="221" spans="2:14">
      <c r="B221" s="68">
        <v>10</v>
      </c>
      <c r="C221" s="8" t="s">
        <v>172</v>
      </c>
      <c r="D221" s="9" t="s">
        <v>508</v>
      </c>
      <c r="E221" s="48">
        <v>10000</v>
      </c>
      <c r="F221" s="48" t="s">
        <v>17</v>
      </c>
      <c r="G221" s="80">
        <v>4.7699999999999996</v>
      </c>
      <c r="H221" s="61">
        <f>E221/I221</f>
        <v>1000</v>
      </c>
      <c r="I221" s="44">
        <v>10</v>
      </c>
      <c r="J221" s="61">
        <v>31.8</v>
      </c>
      <c r="K221" s="62">
        <f t="shared" si="14"/>
        <v>31800</v>
      </c>
      <c r="L221" s="62">
        <f t="shared" si="15"/>
        <v>26500</v>
      </c>
      <c r="M221" s="62"/>
      <c r="N221" s="43">
        <v>1832</v>
      </c>
    </row>
    <row r="222" spans="2:14">
      <c r="B222" s="68"/>
      <c r="C222" s="8"/>
      <c r="D222" s="11" t="s">
        <v>173</v>
      </c>
      <c r="E222" s="48"/>
      <c r="F222" s="48"/>
      <c r="G222" s="7"/>
      <c r="H222" s="61"/>
      <c r="I222" s="44"/>
      <c r="J222" s="67"/>
      <c r="K222" s="62"/>
      <c r="L222" s="62"/>
      <c r="M222" s="62"/>
      <c r="N222" s="43"/>
    </row>
    <row r="223" spans="2:14">
      <c r="B223" s="68">
        <v>11</v>
      </c>
      <c r="C223" s="8" t="s">
        <v>174</v>
      </c>
      <c r="D223" s="9" t="s">
        <v>759</v>
      </c>
      <c r="E223" s="48">
        <v>500</v>
      </c>
      <c r="F223" s="48" t="s">
        <v>363</v>
      </c>
      <c r="G223" s="80">
        <v>1.014</v>
      </c>
      <c r="H223" s="61">
        <f>E223/I223</f>
        <v>50</v>
      </c>
      <c r="I223" s="44">
        <v>10</v>
      </c>
      <c r="J223" s="61">
        <v>5.07</v>
      </c>
      <c r="K223" s="62">
        <f t="shared" si="14"/>
        <v>253.5</v>
      </c>
      <c r="L223" s="62">
        <f t="shared" si="15"/>
        <v>211.25</v>
      </c>
      <c r="M223" s="62"/>
      <c r="N223" s="43">
        <v>1837</v>
      </c>
    </row>
    <row r="224" spans="2:14">
      <c r="B224" s="68">
        <v>12</v>
      </c>
      <c r="C224" s="8" t="s">
        <v>174</v>
      </c>
      <c r="D224" s="9" t="s">
        <v>760</v>
      </c>
      <c r="E224" s="48">
        <v>500</v>
      </c>
      <c r="F224" s="48" t="s">
        <v>363</v>
      </c>
      <c r="G224" s="80">
        <v>1.014</v>
      </c>
      <c r="H224" s="61">
        <f>E224/I224</f>
        <v>50</v>
      </c>
      <c r="I224" s="44">
        <v>10</v>
      </c>
      <c r="J224" s="61">
        <v>10.14</v>
      </c>
      <c r="K224" s="62">
        <f t="shared" si="14"/>
        <v>507</v>
      </c>
      <c r="L224" s="62">
        <f t="shared" si="15"/>
        <v>422.5</v>
      </c>
      <c r="M224" s="62"/>
      <c r="N224" s="43">
        <v>1836</v>
      </c>
    </row>
    <row r="225" spans="2:14">
      <c r="B225" s="68">
        <v>13</v>
      </c>
      <c r="C225" s="8" t="s">
        <v>174</v>
      </c>
      <c r="D225" s="9" t="s">
        <v>509</v>
      </c>
      <c r="E225" s="48">
        <v>3000</v>
      </c>
      <c r="F225" s="48" t="s">
        <v>17</v>
      </c>
      <c r="G225" s="80">
        <v>5.7359999999999998</v>
      </c>
      <c r="H225" s="61">
        <f>E225/I225</f>
        <v>30</v>
      </c>
      <c r="I225" s="44">
        <v>100</v>
      </c>
      <c r="J225" s="61">
        <v>286.8</v>
      </c>
      <c r="K225" s="62">
        <f t="shared" si="14"/>
        <v>8604</v>
      </c>
      <c r="L225" s="62">
        <f t="shared" si="15"/>
        <v>7170</v>
      </c>
      <c r="M225" s="62"/>
      <c r="N225" s="43">
        <v>1842</v>
      </c>
    </row>
    <row r="226" spans="2:14">
      <c r="B226" s="68"/>
      <c r="C226" s="8"/>
      <c r="D226" s="11" t="s">
        <v>175</v>
      </c>
      <c r="E226" s="48"/>
      <c r="F226" s="48"/>
      <c r="G226" s="7"/>
      <c r="H226" s="61"/>
      <c r="I226" s="44"/>
      <c r="J226" s="67"/>
      <c r="K226" s="62"/>
      <c r="L226" s="62"/>
      <c r="M226" s="62"/>
      <c r="N226" s="43"/>
    </row>
    <row r="227" spans="2:14">
      <c r="B227" s="68">
        <v>14</v>
      </c>
      <c r="C227" s="8" t="s">
        <v>176</v>
      </c>
      <c r="D227" s="9" t="s">
        <v>510</v>
      </c>
      <c r="E227" s="48">
        <v>90000</v>
      </c>
      <c r="F227" s="48" t="s">
        <v>17</v>
      </c>
      <c r="G227" s="80">
        <v>3.7509999999999999</v>
      </c>
      <c r="H227" s="61">
        <f>E227/I227</f>
        <v>9000</v>
      </c>
      <c r="I227" s="44">
        <v>10</v>
      </c>
      <c r="J227" s="61">
        <v>18.760000000000002</v>
      </c>
      <c r="K227" s="62">
        <f t="shared" si="14"/>
        <v>168840</v>
      </c>
      <c r="L227" s="62">
        <f t="shared" si="15"/>
        <v>140700</v>
      </c>
      <c r="M227" s="62"/>
      <c r="N227" s="43">
        <v>1860</v>
      </c>
    </row>
    <row r="228" spans="2:14">
      <c r="B228" s="68">
        <v>15</v>
      </c>
      <c r="C228" s="8" t="s">
        <v>176</v>
      </c>
      <c r="D228" s="9" t="s">
        <v>511</v>
      </c>
      <c r="E228" s="48">
        <v>50000</v>
      </c>
      <c r="F228" s="48" t="s">
        <v>17</v>
      </c>
      <c r="G228" s="80">
        <v>3.7509999999999999</v>
      </c>
      <c r="H228" s="61">
        <f>E228/I228</f>
        <v>5000</v>
      </c>
      <c r="I228" s="44">
        <v>10</v>
      </c>
      <c r="J228" s="61">
        <v>37.51</v>
      </c>
      <c r="K228" s="62">
        <f t="shared" si="14"/>
        <v>187550</v>
      </c>
      <c r="L228" s="62">
        <f t="shared" si="15"/>
        <v>156291.66666666669</v>
      </c>
      <c r="M228" s="62"/>
      <c r="N228" s="43">
        <v>1861</v>
      </c>
    </row>
    <row r="229" spans="2:14">
      <c r="B229" s="68">
        <v>16</v>
      </c>
      <c r="C229" s="8" t="s">
        <v>177</v>
      </c>
      <c r="D229" s="9" t="s">
        <v>512</v>
      </c>
      <c r="E229" s="48">
        <v>5000</v>
      </c>
      <c r="F229" s="48" t="s">
        <v>17</v>
      </c>
      <c r="G229" s="80">
        <v>48.712000000000003</v>
      </c>
      <c r="H229" s="61">
        <f>E229/I229</f>
        <v>500</v>
      </c>
      <c r="I229" s="44">
        <v>10</v>
      </c>
      <c r="J229" s="61">
        <v>121.78</v>
      </c>
      <c r="K229" s="62">
        <f t="shared" si="14"/>
        <v>60890</v>
      </c>
      <c r="L229" s="62">
        <f t="shared" si="15"/>
        <v>50741.666666666672</v>
      </c>
      <c r="M229" s="62"/>
      <c r="N229" s="43">
        <v>1854</v>
      </c>
    </row>
    <row r="230" spans="2:14">
      <c r="B230" s="68">
        <v>17</v>
      </c>
      <c r="C230" s="8" t="s">
        <v>339</v>
      </c>
      <c r="D230" s="9" t="s">
        <v>513</v>
      </c>
      <c r="E230" s="48">
        <v>3000</v>
      </c>
      <c r="F230" s="48" t="s">
        <v>17</v>
      </c>
      <c r="G230" s="80">
        <v>8.9239999999999995</v>
      </c>
      <c r="H230" s="61">
        <f>E230/I230</f>
        <v>300</v>
      </c>
      <c r="I230" s="44">
        <v>10</v>
      </c>
      <c r="J230" s="61">
        <v>22.31</v>
      </c>
      <c r="K230" s="62">
        <f t="shared" si="14"/>
        <v>6693</v>
      </c>
      <c r="L230" s="62">
        <f t="shared" si="15"/>
        <v>5577.5</v>
      </c>
      <c r="M230" s="62"/>
      <c r="N230" s="44">
        <v>1847</v>
      </c>
    </row>
    <row r="231" spans="2:14">
      <c r="B231" s="68">
        <v>18</v>
      </c>
      <c r="C231" s="8" t="s">
        <v>747</v>
      </c>
      <c r="D231" s="9" t="s">
        <v>748</v>
      </c>
      <c r="E231" s="48">
        <v>2000</v>
      </c>
      <c r="F231" s="48" t="s">
        <v>17</v>
      </c>
      <c r="G231" s="80">
        <v>18.968</v>
      </c>
      <c r="H231" s="61">
        <f>E231/I231</f>
        <v>400</v>
      </c>
      <c r="I231" s="44">
        <v>5</v>
      </c>
      <c r="J231" s="61">
        <v>47.42</v>
      </c>
      <c r="K231" s="62">
        <f t="shared" si="14"/>
        <v>18968</v>
      </c>
      <c r="L231" s="62">
        <f t="shared" si="15"/>
        <v>15806.666666666668</v>
      </c>
      <c r="M231" s="62"/>
      <c r="N231" s="43">
        <v>1870</v>
      </c>
    </row>
    <row r="232" spans="2:14">
      <c r="B232" s="68"/>
      <c r="C232" s="8"/>
      <c r="D232" s="11" t="s">
        <v>178</v>
      </c>
      <c r="E232" s="48"/>
      <c r="F232" s="48"/>
      <c r="G232" s="7"/>
      <c r="H232" s="61"/>
      <c r="I232" s="44"/>
      <c r="J232" s="67"/>
      <c r="K232" s="62"/>
      <c r="L232" s="62"/>
      <c r="M232" s="62"/>
      <c r="N232" s="43"/>
    </row>
    <row r="233" spans="2:14" ht="15" customHeight="1">
      <c r="B233" s="68">
        <v>19</v>
      </c>
      <c r="C233" s="8" t="s">
        <v>179</v>
      </c>
      <c r="D233" s="9" t="s">
        <v>514</v>
      </c>
      <c r="E233" s="48">
        <v>3000</v>
      </c>
      <c r="F233" s="48" t="s">
        <v>17</v>
      </c>
      <c r="G233" s="80">
        <v>11.75</v>
      </c>
      <c r="H233" s="61">
        <f>E233/I233</f>
        <v>3000</v>
      </c>
      <c r="I233" s="44">
        <v>1</v>
      </c>
      <c r="J233" s="61">
        <v>5.88</v>
      </c>
      <c r="K233" s="62">
        <f t="shared" si="14"/>
        <v>17640</v>
      </c>
      <c r="L233" s="62">
        <f t="shared" si="15"/>
        <v>14700</v>
      </c>
      <c r="M233" s="62"/>
      <c r="N233" s="44">
        <v>1883</v>
      </c>
    </row>
    <row r="234" spans="2:14">
      <c r="B234" s="68"/>
      <c r="C234" s="8"/>
      <c r="D234" s="11" t="s">
        <v>180</v>
      </c>
      <c r="E234" s="48"/>
      <c r="F234" s="48"/>
      <c r="G234" s="7"/>
      <c r="H234" s="61"/>
      <c r="I234" s="44"/>
      <c r="J234" s="67"/>
      <c r="K234" s="62"/>
      <c r="L234" s="62"/>
      <c r="M234" s="62"/>
      <c r="N234" s="43"/>
    </row>
    <row r="235" spans="2:14">
      <c r="B235" s="68">
        <v>20</v>
      </c>
      <c r="C235" s="8" t="s">
        <v>181</v>
      </c>
      <c r="D235" s="9" t="s">
        <v>515</v>
      </c>
      <c r="E235" s="48">
        <v>300</v>
      </c>
      <c r="F235" s="48" t="s">
        <v>17</v>
      </c>
      <c r="G235" s="80">
        <v>33.24</v>
      </c>
      <c r="H235" s="61">
        <f>E235/I235</f>
        <v>300</v>
      </c>
      <c r="I235" s="44">
        <v>1</v>
      </c>
      <c r="J235" s="61">
        <v>33.24</v>
      </c>
      <c r="K235" s="62">
        <f t="shared" si="14"/>
        <v>9972</v>
      </c>
      <c r="L235" s="62">
        <f t="shared" si="15"/>
        <v>8310</v>
      </c>
      <c r="M235" s="62"/>
      <c r="N235" s="43">
        <v>1992</v>
      </c>
    </row>
    <row r="236" spans="2:14">
      <c r="B236" s="68">
        <v>21</v>
      </c>
      <c r="C236" s="8" t="s">
        <v>182</v>
      </c>
      <c r="D236" s="9" t="s">
        <v>517</v>
      </c>
      <c r="E236" s="48">
        <v>5000</v>
      </c>
      <c r="F236" s="48" t="s">
        <v>17</v>
      </c>
      <c r="G236" s="80">
        <v>21.02</v>
      </c>
      <c r="H236" s="61">
        <f>E236/I236</f>
        <v>5000</v>
      </c>
      <c r="I236" s="44">
        <v>1</v>
      </c>
      <c r="J236" s="61">
        <v>5.26</v>
      </c>
      <c r="K236" s="62">
        <f t="shared" si="14"/>
        <v>26300</v>
      </c>
      <c r="L236" s="62">
        <f t="shared" si="15"/>
        <v>21916.666666666668</v>
      </c>
      <c r="M236" s="62"/>
      <c r="N236" s="43">
        <v>1985</v>
      </c>
    </row>
    <row r="237" spans="2:14">
      <c r="B237" s="68">
        <v>22</v>
      </c>
      <c r="C237" s="8" t="s">
        <v>182</v>
      </c>
      <c r="D237" s="9" t="s">
        <v>516</v>
      </c>
      <c r="E237" s="48">
        <v>5000</v>
      </c>
      <c r="F237" s="48" t="s">
        <v>17</v>
      </c>
      <c r="G237" s="80">
        <v>21.02</v>
      </c>
      <c r="H237" s="61">
        <f>E237/I237</f>
        <v>5000</v>
      </c>
      <c r="I237" s="44">
        <v>1</v>
      </c>
      <c r="J237" s="61">
        <v>10.51</v>
      </c>
      <c r="K237" s="62">
        <f t="shared" si="14"/>
        <v>52550</v>
      </c>
      <c r="L237" s="62">
        <f t="shared" si="15"/>
        <v>43791.666666666672</v>
      </c>
      <c r="M237" s="62"/>
      <c r="N237" s="43">
        <v>1986</v>
      </c>
    </row>
    <row r="238" spans="2:14">
      <c r="B238" s="68"/>
      <c r="C238" s="8"/>
      <c r="D238" s="11" t="s">
        <v>183</v>
      </c>
      <c r="E238" s="48"/>
      <c r="F238" s="48"/>
      <c r="G238" s="7"/>
      <c r="H238" s="61"/>
      <c r="I238" s="44"/>
      <c r="J238" s="67"/>
      <c r="K238" s="62"/>
      <c r="L238" s="62"/>
      <c r="M238" s="62"/>
      <c r="N238" s="43"/>
    </row>
    <row r="239" spans="2:14">
      <c r="B239" s="68">
        <v>23</v>
      </c>
      <c r="C239" s="8" t="s">
        <v>184</v>
      </c>
      <c r="D239" s="9" t="s">
        <v>518</v>
      </c>
      <c r="E239" s="48">
        <v>2000</v>
      </c>
      <c r="F239" s="48" t="s">
        <v>17</v>
      </c>
      <c r="G239" s="80">
        <v>9.8420000000000005</v>
      </c>
      <c r="H239" s="61">
        <f t="shared" ref="H239:H245" si="17">E239/I239</f>
        <v>200</v>
      </c>
      <c r="I239" s="44">
        <v>10</v>
      </c>
      <c r="J239" s="61">
        <v>24.61</v>
      </c>
      <c r="K239" s="62">
        <f t="shared" si="14"/>
        <v>4922</v>
      </c>
      <c r="L239" s="62">
        <f t="shared" si="15"/>
        <v>4101.666666666667</v>
      </c>
      <c r="M239" s="62"/>
      <c r="N239" s="44">
        <v>1947</v>
      </c>
    </row>
    <row r="240" spans="2:14">
      <c r="B240" s="68">
        <v>24</v>
      </c>
      <c r="C240" s="8" t="s">
        <v>184</v>
      </c>
      <c r="D240" s="9" t="s">
        <v>519</v>
      </c>
      <c r="E240" s="48">
        <v>4000</v>
      </c>
      <c r="F240" s="48" t="s">
        <v>17</v>
      </c>
      <c r="G240" s="80">
        <v>9.8420000000000005</v>
      </c>
      <c r="H240" s="61">
        <f t="shared" si="17"/>
        <v>400</v>
      </c>
      <c r="I240" s="44">
        <v>10</v>
      </c>
      <c r="J240" s="61">
        <v>49.21</v>
      </c>
      <c r="K240" s="62">
        <f t="shared" si="14"/>
        <v>19684</v>
      </c>
      <c r="L240" s="62">
        <f t="shared" si="15"/>
        <v>16403.333333333336</v>
      </c>
      <c r="M240" s="62"/>
      <c r="N240" s="43">
        <v>1949</v>
      </c>
    </row>
    <row r="241" spans="2:23">
      <c r="B241" s="68">
        <v>25</v>
      </c>
      <c r="C241" s="8" t="s">
        <v>720</v>
      </c>
      <c r="D241" s="9" t="s">
        <v>761</v>
      </c>
      <c r="E241" s="48">
        <v>2000</v>
      </c>
      <c r="F241" s="48" t="s">
        <v>7</v>
      </c>
      <c r="G241" s="80">
        <v>9.8420000000000005</v>
      </c>
      <c r="H241" s="61">
        <f t="shared" si="17"/>
        <v>200</v>
      </c>
      <c r="I241" s="44">
        <v>10</v>
      </c>
      <c r="J241" s="54">
        <v>24.61</v>
      </c>
      <c r="K241" s="62">
        <f t="shared" si="14"/>
        <v>4922</v>
      </c>
      <c r="L241" s="62">
        <f t="shared" si="15"/>
        <v>4101.666666666667</v>
      </c>
      <c r="M241" s="62"/>
      <c r="N241" s="44">
        <v>1947</v>
      </c>
    </row>
    <row r="242" spans="2:23">
      <c r="B242" s="68">
        <v>26</v>
      </c>
      <c r="C242" s="8" t="s">
        <v>720</v>
      </c>
      <c r="D242" s="9" t="s">
        <v>719</v>
      </c>
      <c r="E242" s="48">
        <v>4000</v>
      </c>
      <c r="F242" s="48" t="s">
        <v>7</v>
      </c>
      <c r="G242" s="80">
        <v>9.8420000000000005</v>
      </c>
      <c r="H242" s="61">
        <f t="shared" si="17"/>
        <v>400</v>
      </c>
      <c r="I242" s="44">
        <v>10</v>
      </c>
      <c r="J242" s="54">
        <v>49.21</v>
      </c>
      <c r="K242" s="62">
        <f t="shared" si="14"/>
        <v>19684</v>
      </c>
      <c r="L242" s="62">
        <f t="shared" si="15"/>
        <v>16403.333333333336</v>
      </c>
      <c r="M242" s="62"/>
      <c r="N242" s="43">
        <v>1949</v>
      </c>
    </row>
    <row r="243" spans="2:23">
      <c r="B243" s="68">
        <v>27</v>
      </c>
      <c r="C243" s="8" t="s">
        <v>184</v>
      </c>
      <c r="D243" s="9" t="s">
        <v>520</v>
      </c>
      <c r="E243" s="48">
        <v>4000</v>
      </c>
      <c r="F243" s="48" t="s">
        <v>17</v>
      </c>
      <c r="G243" s="80">
        <v>9.8420000000000005</v>
      </c>
      <c r="H243" s="61">
        <f t="shared" si="17"/>
        <v>400</v>
      </c>
      <c r="I243" s="44">
        <v>10</v>
      </c>
      <c r="J243" s="61">
        <v>98.42</v>
      </c>
      <c r="K243" s="62">
        <f t="shared" si="14"/>
        <v>39368</v>
      </c>
      <c r="L243" s="62">
        <f t="shared" si="15"/>
        <v>32806.666666666672</v>
      </c>
      <c r="M243" s="62"/>
      <c r="N243" s="44">
        <v>1948</v>
      </c>
    </row>
    <row r="244" spans="2:23" ht="16.5" customHeight="1">
      <c r="B244" s="68">
        <v>28</v>
      </c>
      <c r="C244" s="8" t="s">
        <v>884</v>
      </c>
      <c r="D244" s="9" t="s">
        <v>765</v>
      </c>
      <c r="E244" s="48">
        <v>500</v>
      </c>
      <c r="F244" s="48" t="s">
        <v>17</v>
      </c>
      <c r="G244" s="80">
        <v>10.5</v>
      </c>
      <c r="H244" s="61">
        <f t="shared" si="17"/>
        <v>100</v>
      </c>
      <c r="I244" s="44">
        <v>5</v>
      </c>
      <c r="J244" s="61">
        <v>17.5</v>
      </c>
      <c r="K244" s="62">
        <f t="shared" si="14"/>
        <v>1750</v>
      </c>
      <c r="L244" s="62">
        <f t="shared" si="15"/>
        <v>1458.3333333333335</v>
      </c>
      <c r="M244" s="62"/>
      <c r="N244" s="43">
        <v>1938</v>
      </c>
    </row>
    <row r="245" spans="2:23">
      <c r="B245" s="68">
        <v>29</v>
      </c>
      <c r="C245" s="8" t="s">
        <v>185</v>
      </c>
      <c r="D245" s="9" t="s">
        <v>521</v>
      </c>
      <c r="E245" s="48">
        <v>8000</v>
      </c>
      <c r="F245" s="48" t="s">
        <v>7</v>
      </c>
      <c r="G245" s="80">
        <v>1.1160000000000001</v>
      </c>
      <c r="H245" s="61">
        <f t="shared" si="17"/>
        <v>800</v>
      </c>
      <c r="I245" s="44">
        <v>10</v>
      </c>
      <c r="J245" s="61">
        <v>3.72</v>
      </c>
      <c r="K245" s="62">
        <f t="shared" si="14"/>
        <v>2976</v>
      </c>
      <c r="L245" s="62">
        <f t="shared" si="15"/>
        <v>2480</v>
      </c>
      <c r="M245" s="62"/>
      <c r="N245" s="44">
        <v>1941</v>
      </c>
    </row>
    <row r="246" spans="2:23">
      <c r="B246" s="68"/>
      <c r="C246" s="8"/>
      <c r="D246" s="11" t="s">
        <v>186</v>
      </c>
      <c r="E246" s="48"/>
      <c r="F246" s="48"/>
      <c r="G246" s="7"/>
      <c r="H246" s="61"/>
      <c r="I246" s="44"/>
      <c r="J246" s="67"/>
      <c r="K246" s="62"/>
      <c r="L246" s="62"/>
      <c r="M246" s="62"/>
      <c r="N246" s="43"/>
      <c r="O246" s="30"/>
      <c r="P246" s="30"/>
      <c r="Q246" s="30"/>
      <c r="R246" s="30"/>
      <c r="S246" s="30"/>
      <c r="T246" s="30"/>
      <c r="U246" s="30"/>
      <c r="V246" s="30"/>
      <c r="W246" s="30"/>
    </row>
    <row r="247" spans="2:23">
      <c r="B247" s="68">
        <v>30</v>
      </c>
      <c r="C247" s="8" t="s">
        <v>187</v>
      </c>
      <c r="D247" s="9" t="s">
        <v>522</v>
      </c>
      <c r="E247" s="48">
        <v>1000</v>
      </c>
      <c r="F247" s="48" t="s">
        <v>17</v>
      </c>
      <c r="G247" s="80">
        <v>26.32</v>
      </c>
      <c r="H247" s="61">
        <f>E247/I247</f>
        <v>1000</v>
      </c>
      <c r="I247" s="44">
        <v>1</v>
      </c>
      <c r="J247" s="61">
        <v>13.16</v>
      </c>
      <c r="K247" s="62">
        <f t="shared" si="14"/>
        <v>13160</v>
      </c>
      <c r="L247" s="62">
        <f t="shared" si="15"/>
        <v>10966.666666666668</v>
      </c>
      <c r="M247" s="62"/>
      <c r="N247" s="43">
        <v>1914</v>
      </c>
      <c r="O247" s="30"/>
      <c r="P247" s="30"/>
      <c r="Q247" s="30"/>
      <c r="R247" s="30"/>
      <c r="S247" s="30"/>
      <c r="T247" s="30"/>
      <c r="U247" s="30"/>
      <c r="V247" s="30"/>
      <c r="W247" s="30"/>
    </row>
    <row r="248" spans="2:23" s="2" customFormat="1">
      <c r="B248" s="68">
        <v>31</v>
      </c>
      <c r="C248" s="8" t="s">
        <v>188</v>
      </c>
      <c r="D248" s="9" t="s">
        <v>523</v>
      </c>
      <c r="E248" s="48">
        <v>800</v>
      </c>
      <c r="F248" s="48" t="s">
        <v>17</v>
      </c>
      <c r="G248" s="80">
        <v>12.528</v>
      </c>
      <c r="H248" s="61">
        <f>E248/I248</f>
        <v>160</v>
      </c>
      <c r="I248" s="44">
        <v>5</v>
      </c>
      <c r="J248" s="61">
        <v>62.64</v>
      </c>
      <c r="K248" s="62">
        <f t="shared" si="14"/>
        <v>10022.4</v>
      </c>
      <c r="L248" s="62">
        <f t="shared" si="15"/>
        <v>8352</v>
      </c>
      <c r="M248" s="62"/>
      <c r="N248" s="43">
        <v>1921</v>
      </c>
      <c r="O248" s="30"/>
      <c r="P248" s="30"/>
      <c r="Q248" s="30"/>
      <c r="R248" s="30"/>
      <c r="S248" s="30"/>
      <c r="T248" s="30"/>
      <c r="U248" s="30"/>
      <c r="V248" s="30"/>
      <c r="W248" s="30"/>
    </row>
    <row r="249" spans="2:23">
      <c r="B249" s="68"/>
      <c r="C249" s="8"/>
      <c r="D249" s="11" t="s">
        <v>189</v>
      </c>
      <c r="E249" s="48"/>
      <c r="F249" s="48"/>
      <c r="G249" s="7"/>
      <c r="H249" s="61"/>
      <c r="I249" s="44"/>
      <c r="J249" s="67"/>
      <c r="K249" s="62"/>
      <c r="L249" s="62"/>
      <c r="M249" s="62"/>
      <c r="N249" s="43"/>
      <c r="O249" s="30"/>
      <c r="P249" s="30"/>
      <c r="Q249" s="30"/>
      <c r="R249" s="30"/>
      <c r="S249" s="30"/>
      <c r="T249" s="30"/>
      <c r="U249" s="30"/>
      <c r="V249" s="30"/>
      <c r="W249" s="30"/>
    </row>
    <row r="250" spans="2:23">
      <c r="B250" s="68">
        <v>32</v>
      </c>
      <c r="C250" s="8" t="s">
        <v>190</v>
      </c>
      <c r="D250" s="9" t="s">
        <v>524</v>
      </c>
      <c r="E250" s="48">
        <v>1000</v>
      </c>
      <c r="F250" s="48" t="s">
        <v>7</v>
      </c>
      <c r="G250" s="80">
        <v>12.07784</v>
      </c>
      <c r="H250" s="61">
        <f>E250/I250</f>
        <v>200</v>
      </c>
      <c r="I250" s="44">
        <v>5</v>
      </c>
      <c r="J250" s="61">
        <v>20.170000000000002</v>
      </c>
      <c r="K250" s="62">
        <f t="shared" si="14"/>
        <v>4034.0000000000005</v>
      </c>
      <c r="L250" s="62">
        <f t="shared" si="15"/>
        <v>3361.666666666667</v>
      </c>
      <c r="M250" s="62"/>
      <c r="N250" s="43">
        <v>1930</v>
      </c>
      <c r="O250" s="30"/>
      <c r="P250" s="30"/>
      <c r="Q250" s="30"/>
      <c r="R250" s="30"/>
      <c r="S250" s="30"/>
      <c r="T250" s="30"/>
      <c r="U250" s="30"/>
      <c r="V250" s="30"/>
      <c r="W250" s="30"/>
    </row>
    <row r="251" spans="2:23">
      <c r="B251" s="68">
        <v>33</v>
      </c>
      <c r="C251" s="8" t="s">
        <v>190</v>
      </c>
      <c r="D251" s="9" t="s">
        <v>762</v>
      </c>
      <c r="E251" s="48">
        <v>500</v>
      </c>
      <c r="F251" s="48" t="s">
        <v>7</v>
      </c>
      <c r="G251" s="80">
        <v>12.07784</v>
      </c>
      <c r="H251" s="61">
        <f>E251/I251</f>
        <v>100</v>
      </c>
      <c r="I251" s="44">
        <v>5</v>
      </c>
      <c r="J251" s="61">
        <v>10.02</v>
      </c>
      <c r="K251" s="62">
        <f t="shared" si="14"/>
        <v>1002</v>
      </c>
      <c r="L251" s="62">
        <f t="shared" si="15"/>
        <v>835</v>
      </c>
      <c r="M251" s="62"/>
      <c r="N251" s="43">
        <v>1931</v>
      </c>
      <c r="O251" s="30"/>
      <c r="P251" s="30"/>
      <c r="Q251" s="30"/>
      <c r="R251" s="30"/>
      <c r="S251" s="30"/>
      <c r="T251" s="30"/>
      <c r="U251" s="30"/>
      <c r="V251" s="30"/>
      <c r="W251" s="30"/>
    </row>
    <row r="252" spans="2:23">
      <c r="B252" s="68">
        <v>34</v>
      </c>
      <c r="C252" s="8" t="s">
        <v>190</v>
      </c>
      <c r="D252" s="9" t="s">
        <v>763</v>
      </c>
      <c r="E252" s="48">
        <v>1008</v>
      </c>
      <c r="F252" s="48" t="s">
        <v>375</v>
      </c>
      <c r="G252" s="80">
        <v>1.6375</v>
      </c>
      <c r="H252" s="61">
        <f>E252/I252</f>
        <v>63</v>
      </c>
      <c r="I252" s="44">
        <v>16</v>
      </c>
      <c r="J252" s="61">
        <v>6.55</v>
      </c>
      <c r="K252" s="62">
        <f t="shared" si="14"/>
        <v>412.65</v>
      </c>
      <c r="L252" s="62">
        <f t="shared" si="15"/>
        <v>343.875</v>
      </c>
      <c r="M252" s="62"/>
      <c r="N252" s="43">
        <v>1924</v>
      </c>
    </row>
    <row r="253" spans="2:23">
      <c r="B253" s="68">
        <v>35</v>
      </c>
      <c r="C253" s="8" t="s">
        <v>191</v>
      </c>
      <c r="D253" s="9" t="s">
        <v>525</v>
      </c>
      <c r="E253" s="48">
        <v>900</v>
      </c>
      <c r="F253" s="48" t="s">
        <v>7</v>
      </c>
      <c r="G253" s="80">
        <v>11.064</v>
      </c>
      <c r="H253" s="61">
        <f>E253/I253</f>
        <v>180</v>
      </c>
      <c r="I253" s="44">
        <v>5</v>
      </c>
      <c r="J253" s="61">
        <v>18.440000000000001</v>
      </c>
      <c r="K253" s="62">
        <f t="shared" si="14"/>
        <v>3319.2000000000003</v>
      </c>
      <c r="L253" s="62">
        <f t="shared" si="15"/>
        <v>2766.0000000000005</v>
      </c>
      <c r="M253" s="62"/>
      <c r="N253" s="43">
        <v>1934</v>
      </c>
    </row>
    <row r="254" spans="2:23">
      <c r="B254" s="68"/>
      <c r="C254" s="8"/>
      <c r="D254" s="11" t="s">
        <v>192</v>
      </c>
      <c r="E254" s="48"/>
      <c r="F254" s="48"/>
      <c r="G254" s="7"/>
      <c r="H254" s="61"/>
      <c r="I254" s="44"/>
      <c r="J254" s="67"/>
      <c r="K254" s="62"/>
      <c r="L254" s="62"/>
      <c r="M254" s="62"/>
      <c r="N254" s="43"/>
    </row>
    <row r="255" spans="2:23" ht="13.5" customHeight="1">
      <c r="B255" s="68">
        <v>36</v>
      </c>
      <c r="C255" s="8" t="s">
        <v>193</v>
      </c>
      <c r="D255" s="9" t="s">
        <v>526</v>
      </c>
      <c r="E255" s="48">
        <v>10000</v>
      </c>
      <c r="F255" s="48" t="s">
        <v>7</v>
      </c>
      <c r="G255" s="80">
        <v>6.41</v>
      </c>
      <c r="H255" s="61">
        <f t="shared" ref="H255:H261" si="18">E255/I255</f>
        <v>2000</v>
      </c>
      <c r="I255" s="44">
        <v>5</v>
      </c>
      <c r="J255" s="61">
        <v>6.41</v>
      </c>
      <c r="K255" s="62">
        <f t="shared" si="14"/>
        <v>12820</v>
      </c>
      <c r="L255" s="62">
        <f t="shared" si="15"/>
        <v>10683.333333333334</v>
      </c>
      <c r="M255" s="62"/>
      <c r="N255" s="44">
        <v>1957</v>
      </c>
    </row>
    <row r="256" spans="2:23" ht="13.5" customHeight="1">
      <c r="B256" s="68">
        <v>37</v>
      </c>
      <c r="C256" s="8" t="s">
        <v>193</v>
      </c>
      <c r="D256" s="9" t="s">
        <v>528</v>
      </c>
      <c r="E256" s="48">
        <v>5000</v>
      </c>
      <c r="F256" s="48" t="s">
        <v>17</v>
      </c>
      <c r="G256" s="80">
        <v>6.41</v>
      </c>
      <c r="H256" s="61">
        <f t="shared" si="18"/>
        <v>5000</v>
      </c>
      <c r="I256" s="44">
        <v>1</v>
      </c>
      <c r="J256" s="61">
        <v>5.13</v>
      </c>
      <c r="K256" s="62">
        <f t="shared" si="14"/>
        <v>25650</v>
      </c>
      <c r="L256" s="62">
        <f t="shared" si="15"/>
        <v>21375</v>
      </c>
      <c r="M256" s="62"/>
      <c r="N256" s="44">
        <v>1958</v>
      </c>
    </row>
    <row r="257" spans="2:14">
      <c r="B257" s="68">
        <v>38</v>
      </c>
      <c r="C257" s="8" t="s">
        <v>193</v>
      </c>
      <c r="D257" s="9" t="s">
        <v>527</v>
      </c>
      <c r="E257" s="48">
        <v>5000</v>
      </c>
      <c r="F257" s="48" t="s">
        <v>17</v>
      </c>
      <c r="G257" s="80">
        <v>6.41</v>
      </c>
      <c r="H257" s="61">
        <f t="shared" si="18"/>
        <v>5000</v>
      </c>
      <c r="I257" s="44">
        <v>1</v>
      </c>
      <c r="J257" s="61">
        <v>2.56</v>
      </c>
      <c r="K257" s="62">
        <f t="shared" ref="K257:K320" si="19">H257*J257</f>
        <v>12800</v>
      </c>
      <c r="L257" s="62">
        <f t="shared" ref="L257:L320" si="20">K257/1.2</f>
        <v>10666.666666666668</v>
      </c>
      <c r="M257" s="62"/>
      <c r="N257" s="44">
        <v>1959</v>
      </c>
    </row>
    <row r="258" spans="2:14">
      <c r="B258" s="68">
        <v>39</v>
      </c>
      <c r="C258" s="8" t="s">
        <v>193</v>
      </c>
      <c r="D258" s="9" t="s">
        <v>535</v>
      </c>
      <c r="E258" s="48">
        <v>2000</v>
      </c>
      <c r="F258" s="48" t="s">
        <v>363</v>
      </c>
      <c r="G258" s="80">
        <v>0.78200000000000003</v>
      </c>
      <c r="H258" s="61">
        <f t="shared" si="18"/>
        <v>200</v>
      </c>
      <c r="I258" s="44">
        <v>10</v>
      </c>
      <c r="J258" s="61">
        <v>3.91</v>
      </c>
      <c r="K258" s="62">
        <f t="shared" si="19"/>
        <v>782</v>
      </c>
      <c r="L258" s="62">
        <f t="shared" si="20"/>
        <v>651.66666666666674</v>
      </c>
      <c r="M258" s="62"/>
      <c r="N258" s="44">
        <v>1963</v>
      </c>
    </row>
    <row r="259" spans="2:14" ht="13.5" customHeight="1">
      <c r="B259" s="68">
        <v>40</v>
      </c>
      <c r="C259" s="8" t="s">
        <v>194</v>
      </c>
      <c r="D259" s="9" t="s">
        <v>531</v>
      </c>
      <c r="E259" s="48">
        <v>5000</v>
      </c>
      <c r="F259" s="48" t="s">
        <v>17</v>
      </c>
      <c r="G259" s="80">
        <v>10.25</v>
      </c>
      <c r="H259" s="61">
        <f t="shared" si="18"/>
        <v>5000</v>
      </c>
      <c r="I259" s="44">
        <v>1</v>
      </c>
      <c r="J259" s="61">
        <v>10.25</v>
      </c>
      <c r="K259" s="62">
        <f t="shared" si="19"/>
        <v>51250</v>
      </c>
      <c r="L259" s="62">
        <f t="shared" si="20"/>
        <v>42708.333333333336</v>
      </c>
      <c r="M259" s="62"/>
      <c r="N259" s="44">
        <v>1973</v>
      </c>
    </row>
    <row r="260" spans="2:14" ht="13.5" customHeight="1">
      <c r="B260" s="68">
        <v>41</v>
      </c>
      <c r="C260" s="8" t="s">
        <v>194</v>
      </c>
      <c r="D260" s="9" t="s">
        <v>530</v>
      </c>
      <c r="E260" s="48">
        <v>4000</v>
      </c>
      <c r="F260" s="48" t="s">
        <v>17</v>
      </c>
      <c r="G260" s="80">
        <v>10.25</v>
      </c>
      <c r="H260" s="61">
        <f t="shared" si="18"/>
        <v>4000</v>
      </c>
      <c r="I260" s="44">
        <v>1</v>
      </c>
      <c r="J260" s="61">
        <v>5.13</v>
      </c>
      <c r="K260" s="62">
        <f t="shared" si="19"/>
        <v>20520</v>
      </c>
      <c r="L260" s="62">
        <f t="shared" si="20"/>
        <v>17100</v>
      </c>
      <c r="M260" s="62"/>
      <c r="N260" s="44">
        <v>1974</v>
      </c>
    </row>
    <row r="261" spans="2:14">
      <c r="B261" s="68">
        <v>42</v>
      </c>
      <c r="C261" s="8" t="s">
        <v>194</v>
      </c>
      <c r="D261" s="9" t="s">
        <v>529</v>
      </c>
      <c r="E261" s="48">
        <v>150</v>
      </c>
      <c r="F261" s="48" t="s">
        <v>363</v>
      </c>
      <c r="G261" s="80">
        <v>1.7928599999999999</v>
      </c>
      <c r="H261" s="61">
        <f t="shared" si="18"/>
        <v>15</v>
      </c>
      <c r="I261" s="44">
        <v>10</v>
      </c>
      <c r="J261" s="61">
        <v>17.93</v>
      </c>
      <c r="K261" s="62">
        <f t="shared" si="19"/>
        <v>268.95</v>
      </c>
      <c r="L261" s="62">
        <f t="shared" si="20"/>
        <v>224.125</v>
      </c>
      <c r="M261" s="62"/>
      <c r="N261" s="44">
        <v>1968</v>
      </c>
    </row>
    <row r="262" spans="2:14">
      <c r="B262" s="68"/>
      <c r="C262" s="8"/>
      <c r="D262" s="11" t="s">
        <v>195</v>
      </c>
      <c r="E262" s="48"/>
      <c r="F262" s="48"/>
      <c r="G262" s="7"/>
      <c r="H262" s="61"/>
      <c r="I262" s="44"/>
      <c r="J262" s="67"/>
      <c r="K262" s="62"/>
      <c r="L262" s="62"/>
      <c r="M262" s="62"/>
      <c r="N262" s="43"/>
    </row>
    <row r="263" spans="2:14">
      <c r="B263" s="68">
        <v>43</v>
      </c>
      <c r="C263" s="8" t="s">
        <v>196</v>
      </c>
      <c r="D263" s="9" t="s">
        <v>532</v>
      </c>
      <c r="E263" s="48">
        <v>500</v>
      </c>
      <c r="F263" s="48" t="s">
        <v>17</v>
      </c>
      <c r="G263" s="80">
        <v>77.974000000000004</v>
      </c>
      <c r="H263" s="61">
        <f>E263/I263</f>
        <v>50</v>
      </c>
      <c r="I263" s="44">
        <v>10</v>
      </c>
      <c r="J263" s="61">
        <v>389.87</v>
      </c>
      <c r="K263" s="62">
        <f t="shared" si="19"/>
        <v>19493.5</v>
      </c>
      <c r="L263" s="62">
        <f t="shared" si="20"/>
        <v>16244.583333333334</v>
      </c>
      <c r="M263" s="62"/>
      <c r="N263" s="44">
        <v>2011</v>
      </c>
    </row>
    <row r="264" spans="2:14">
      <c r="B264" s="68"/>
      <c r="C264" s="8"/>
      <c r="D264" s="11" t="s">
        <v>197</v>
      </c>
      <c r="E264" s="48"/>
      <c r="F264" s="48"/>
      <c r="G264" s="7"/>
      <c r="H264" s="61"/>
      <c r="I264" s="44"/>
      <c r="J264" s="67"/>
      <c r="K264" s="62"/>
      <c r="L264" s="62"/>
      <c r="M264" s="62"/>
      <c r="N264" s="43"/>
    </row>
    <row r="265" spans="2:14" ht="14.25" customHeight="1">
      <c r="B265" s="68">
        <v>44</v>
      </c>
      <c r="C265" s="8" t="s">
        <v>198</v>
      </c>
      <c r="D265" s="9" t="s">
        <v>533</v>
      </c>
      <c r="E265" s="48">
        <v>500</v>
      </c>
      <c r="F265" s="48" t="s">
        <v>17</v>
      </c>
      <c r="G265" s="80">
        <v>187.20799</v>
      </c>
      <c r="H265" s="61">
        <f>E265/I265</f>
        <v>50</v>
      </c>
      <c r="I265" s="44">
        <v>10</v>
      </c>
      <c r="J265" s="61">
        <v>936.04</v>
      </c>
      <c r="K265" s="62">
        <f t="shared" si="19"/>
        <v>46802</v>
      </c>
      <c r="L265" s="62">
        <f t="shared" si="20"/>
        <v>39001.666666666672</v>
      </c>
      <c r="M265" s="62"/>
      <c r="N265" s="44">
        <v>1801</v>
      </c>
    </row>
    <row r="266" spans="2:14" ht="14.25" customHeight="1">
      <c r="B266" s="68">
        <v>45</v>
      </c>
      <c r="C266" s="8" t="s">
        <v>534</v>
      </c>
      <c r="D266" s="9" t="s">
        <v>746</v>
      </c>
      <c r="E266" s="48">
        <v>1000</v>
      </c>
      <c r="F266" s="48" t="s">
        <v>17</v>
      </c>
      <c r="G266" s="80">
        <v>66.093000000000004</v>
      </c>
      <c r="H266" s="61">
        <f>E266/I266</f>
        <v>100</v>
      </c>
      <c r="I266" s="44">
        <v>10</v>
      </c>
      <c r="J266" s="61">
        <v>220.31</v>
      </c>
      <c r="K266" s="62">
        <f t="shared" si="19"/>
        <v>22031</v>
      </c>
      <c r="L266" s="62">
        <f t="shared" si="20"/>
        <v>18359.166666666668</v>
      </c>
      <c r="M266" s="62"/>
      <c r="N266" s="44">
        <v>1996</v>
      </c>
    </row>
    <row r="267" spans="2:14">
      <c r="B267" s="68"/>
      <c r="C267" s="8"/>
      <c r="D267" s="11" t="s">
        <v>199</v>
      </c>
      <c r="E267" s="48"/>
      <c r="F267" s="48"/>
      <c r="G267" s="7"/>
      <c r="H267" s="61"/>
      <c r="I267" s="44"/>
      <c r="J267" s="67"/>
      <c r="K267" s="62"/>
      <c r="L267" s="62"/>
      <c r="M267" s="62"/>
      <c r="N267" s="43"/>
    </row>
    <row r="268" spans="2:14">
      <c r="B268" s="68">
        <v>46</v>
      </c>
      <c r="C268" s="8" t="s">
        <v>200</v>
      </c>
      <c r="D268" s="9" t="s">
        <v>536</v>
      </c>
      <c r="E268" s="48">
        <v>3000</v>
      </c>
      <c r="F268" s="48" t="s">
        <v>375</v>
      </c>
      <c r="G268" s="80">
        <v>0.67820000000000003</v>
      </c>
      <c r="H268" s="61">
        <f>E268/I268</f>
        <v>30</v>
      </c>
      <c r="I268" s="44">
        <v>100</v>
      </c>
      <c r="J268" s="61">
        <v>33.909999999999997</v>
      </c>
      <c r="K268" s="62">
        <f t="shared" si="19"/>
        <v>1017.3</v>
      </c>
      <c r="L268" s="62">
        <f t="shared" si="20"/>
        <v>847.75</v>
      </c>
      <c r="M268" s="62"/>
      <c r="N268" s="44">
        <v>2042</v>
      </c>
    </row>
    <row r="269" spans="2:14">
      <c r="B269" s="68">
        <v>47</v>
      </c>
      <c r="C269" s="8" t="s">
        <v>201</v>
      </c>
      <c r="D269" s="9" t="s">
        <v>537</v>
      </c>
      <c r="E269" s="48">
        <v>2000</v>
      </c>
      <c r="F269" s="48" t="s">
        <v>363</v>
      </c>
      <c r="G269" s="80">
        <v>7.3800000000000004E-2</v>
      </c>
      <c r="H269" s="61">
        <f>E269/I269</f>
        <v>20</v>
      </c>
      <c r="I269" s="44">
        <v>100</v>
      </c>
      <c r="J269" s="61">
        <v>2.46</v>
      </c>
      <c r="K269" s="62">
        <f t="shared" si="19"/>
        <v>49.2</v>
      </c>
      <c r="L269" s="62">
        <f t="shared" si="20"/>
        <v>41.000000000000007</v>
      </c>
      <c r="M269" s="62"/>
      <c r="N269" s="44">
        <v>2046</v>
      </c>
    </row>
    <row r="270" spans="2:14">
      <c r="B270" s="68">
        <v>48</v>
      </c>
      <c r="C270" s="8" t="s">
        <v>202</v>
      </c>
      <c r="D270" s="9" t="s">
        <v>538</v>
      </c>
      <c r="E270" s="48">
        <v>1500</v>
      </c>
      <c r="F270" s="48" t="s">
        <v>363</v>
      </c>
      <c r="G270" s="80">
        <v>0.41664000000000001</v>
      </c>
      <c r="H270" s="61">
        <f>E270/I270</f>
        <v>30</v>
      </c>
      <c r="I270" s="44">
        <v>50</v>
      </c>
      <c r="J270" s="61">
        <v>4.34</v>
      </c>
      <c r="K270" s="62">
        <f t="shared" si="19"/>
        <v>130.19999999999999</v>
      </c>
      <c r="L270" s="62">
        <f t="shared" si="20"/>
        <v>108.5</v>
      </c>
      <c r="M270" s="62"/>
      <c r="N270" s="44">
        <v>2051</v>
      </c>
    </row>
    <row r="271" spans="2:14">
      <c r="B271" s="68">
        <v>49</v>
      </c>
      <c r="C271" s="8" t="s">
        <v>203</v>
      </c>
      <c r="D271" s="9" t="s">
        <v>539</v>
      </c>
      <c r="E271" s="48">
        <v>2000</v>
      </c>
      <c r="F271" s="48" t="s">
        <v>363</v>
      </c>
      <c r="G271" s="80">
        <v>0.58716000000000002</v>
      </c>
      <c r="H271" s="61">
        <f>E271/I271</f>
        <v>20</v>
      </c>
      <c r="I271" s="44">
        <v>100</v>
      </c>
      <c r="J271" s="61">
        <v>19.57</v>
      </c>
      <c r="K271" s="62">
        <f t="shared" si="19"/>
        <v>391.4</v>
      </c>
      <c r="L271" s="62">
        <f t="shared" si="20"/>
        <v>326.16666666666669</v>
      </c>
      <c r="M271" s="62"/>
      <c r="N271" s="44">
        <v>2049</v>
      </c>
    </row>
    <row r="272" spans="2:14">
      <c r="B272" s="68"/>
      <c r="C272" s="8"/>
      <c r="D272" s="11" t="s">
        <v>204</v>
      </c>
      <c r="E272" s="48"/>
      <c r="F272" s="48"/>
      <c r="G272" s="7"/>
      <c r="H272" s="61"/>
      <c r="I272" s="44"/>
      <c r="J272" s="67"/>
      <c r="K272" s="62"/>
      <c r="L272" s="62"/>
      <c r="M272" s="62"/>
      <c r="N272" s="43"/>
    </row>
    <row r="273" spans="2:14">
      <c r="B273" s="68">
        <v>50</v>
      </c>
      <c r="C273" s="8" t="s">
        <v>205</v>
      </c>
      <c r="D273" s="9" t="s">
        <v>764</v>
      </c>
      <c r="E273" s="48">
        <v>7200</v>
      </c>
      <c r="F273" s="48" t="s">
        <v>363</v>
      </c>
      <c r="G273" s="80">
        <v>0.81</v>
      </c>
      <c r="H273" s="61">
        <f>E273/I273</f>
        <v>360</v>
      </c>
      <c r="I273" s="44">
        <v>20</v>
      </c>
      <c r="J273" s="61">
        <v>2.7</v>
      </c>
      <c r="K273" s="62">
        <f t="shared" si="19"/>
        <v>972.00000000000011</v>
      </c>
      <c r="L273" s="62">
        <f t="shared" si="20"/>
        <v>810.00000000000011</v>
      </c>
      <c r="M273" s="62"/>
      <c r="N273" s="44">
        <v>2004</v>
      </c>
    </row>
    <row r="274" spans="2:14" ht="15.75" customHeight="1">
      <c r="B274" s="68">
        <v>51</v>
      </c>
      <c r="C274" s="8" t="s">
        <v>205</v>
      </c>
      <c r="D274" s="9" t="s">
        <v>540</v>
      </c>
      <c r="E274" s="48">
        <v>25000</v>
      </c>
      <c r="F274" s="48" t="s">
        <v>17</v>
      </c>
      <c r="G274" s="80">
        <v>5.64</v>
      </c>
      <c r="H274" s="61">
        <f>E274/I274</f>
        <v>25000</v>
      </c>
      <c r="I274" s="44">
        <v>1</v>
      </c>
      <c r="J274" s="61">
        <v>1.88</v>
      </c>
      <c r="K274" s="62">
        <f t="shared" si="19"/>
        <v>47000</v>
      </c>
      <c r="L274" s="62">
        <f t="shared" si="20"/>
        <v>39166.666666666672</v>
      </c>
      <c r="M274" s="62"/>
      <c r="N274" s="44">
        <v>2000</v>
      </c>
    </row>
    <row r="275" spans="2:14">
      <c r="B275" s="68"/>
      <c r="C275" s="8"/>
      <c r="D275" s="11" t="s">
        <v>206</v>
      </c>
      <c r="E275" s="48"/>
      <c r="F275" s="48"/>
      <c r="G275" s="7"/>
      <c r="H275" s="61"/>
      <c r="I275" s="44"/>
      <c r="J275" s="67"/>
      <c r="K275" s="62"/>
      <c r="L275" s="62"/>
      <c r="M275" s="62"/>
      <c r="N275" s="43"/>
    </row>
    <row r="276" spans="2:14">
      <c r="B276" s="68">
        <v>52</v>
      </c>
      <c r="C276" s="8" t="s">
        <v>207</v>
      </c>
      <c r="D276" s="9" t="s">
        <v>541</v>
      </c>
      <c r="E276" s="48">
        <v>1000</v>
      </c>
      <c r="F276" s="48" t="s">
        <v>363</v>
      </c>
      <c r="G276" s="80">
        <v>0.42</v>
      </c>
      <c r="H276" s="61">
        <f>E276/I276</f>
        <v>50</v>
      </c>
      <c r="I276" s="44">
        <v>20</v>
      </c>
      <c r="J276" s="61">
        <v>2.1</v>
      </c>
      <c r="K276" s="62">
        <f t="shared" si="19"/>
        <v>105</v>
      </c>
      <c r="L276" s="62">
        <f t="shared" si="20"/>
        <v>87.5</v>
      </c>
      <c r="M276" s="62"/>
      <c r="N276" s="44">
        <v>1903</v>
      </c>
    </row>
    <row r="277" spans="2:14" ht="17.25" customHeight="1">
      <c r="B277" s="68">
        <v>53</v>
      </c>
      <c r="C277" s="8" t="s">
        <v>207</v>
      </c>
      <c r="D277" s="9" t="s">
        <v>541</v>
      </c>
      <c r="E277" s="48">
        <v>3000</v>
      </c>
      <c r="F277" s="48" t="s">
        <v>7</v>
      </c>
      <c r="G277" s="80">
        <v>8.9239999999999995</v>
      </c>
      <c r="H277" s="61">
        <f>E277/I277</f>
        <v>300</v>
      </c>
      <c r="I277" s="44">
        <v>10</v>
      </c>
      <c r="J277" s="61">
        <v>22.31</v>
      </c>
      <c r="K277" s="62">
        <f t="shared" si="19"/>
        <v>6693</v>
      </c>
      <c r="L277" s="62">
        <f t="shared" si="20"/>
        <v>5577.5</v>
      </c>
      <c r="M277" s="62"/>
      <c r="N277" s="44">
        <v>1905</v>
      </c>
    </row>
    <row r="278" spans="2:14">
      <c r="B278" s="68"/>
      <c r="C278" s="8"/>
      <c r="D278" s="11" t="s">
        <v>208</v>
      </c>
      <c r="E278" s="48"/>
      <c r="F278" s="48"/>
      <c r="G278" s="7"/>
      <c r="H278" s="61"/>
      <c r="I278" s="44"/>
      <c r="J278" s="67"/>
      <c r="K278" s="62"/>
      <c r="L278" s="62"/>
      <c r="M278" s="62"/>
      <c r="N278" s="43"/>
    </row>
    <row r="279" spans="2:14">
      <c r="B279" s="68">
        <v>54</v>
      </c>
      <c r="C279" s="8" t="s">
        <v>209</v>
      </c>
      <c r="D279" s="9" t="s">
        <v>542</v>
      </c>
      <c r="E279" s="48">
        <v>300</v>
      </c>
      <c r="F279" s="48" t="s">
        <v>543</v>
      </c>
      <c r="G279" s="80">
        <v>0.40799999999999997</v>
      </c>
      <c r="H279" s="61">
        <f>E279/I279</f>
        <v>300</v>
      </c>
      <c r="I279" s="44">
        <v>1</v>
      </c>
      <c r="J279" s="61">
        <v>2.04</v>
      </c>
      <c r="K279" s="62">
        <f t="shared" si="19"/>
        <v>612</v>
      </c>
      <c r="L279" s="62">
        <f t="shared" si="20"/>
        <v>510</v>
      </c>
      <c r="M279" s="62"/>
      <c r="N279" s="44">
        <v>3370</v>
      </c>
    </row>
    <row r="280" spans="2:14">
      <c r="B280" s="68">
        <v>55</v>
      </c>
      <c r="C280" s="8" t="s">
        <v>209</v>
      </c>
      <c r="D280" s="9" t="s">
        <v>704</v>
      </c>
      <c r="E280" s="48">
        <v>300</v>
      </c>
      <c r="F280" s="48" t="s">
        <v>621</v>
      </c>
      <c r="G280" s="80">
        <v>1.37714</v>
      </c>
      <c r="H280" s="61">
        <f>E280/I280</f>
        <v>300</v>
      </c>
      <c r="I280" s="44">
        <v>1</v>
      </c>
      <c r="J280" s="61">
        <v>4.82</v>
      </c>
      <c r="K280" s="62">
        <f t="shared" si="19"/>
        <v>1446</v>
      </c>
      <c r="L280" s="62">
        <f t="shared" si="20"/>
        <v>1205</v>
      </c>
      <c r="M280" s="62"/>
      <c r="N280" s="44">
        <v>3372</v>
      </c>
    </row>
    <row r="281" spans="2:14">
      <c r="B281" s="68"/>
      <c r="C281" s="8"/>
      <c r="D281" s="11" t="s">
        <v>211</v>
      </c>
      <c r="E281" s="48"/>
      <c r="F281" s="48"/>
      <c r="G281" s="7"/>
      <c r="H281" s="61"/>
      <c r="I281" s="44"/>
      <c r="J281" s="67"/>
      <c r="K281" s="62"/>
      <c r="L281" s="62"/>
      <c r="M281" s="62"/>
      <c r="N281" s="43"/>
    </row>
    <row r="282" spans="2:14">
      <c r="B282" s="68">
        <v>56</v>
      </c>
      <c r="C282" s="8" t="s">
        <v>212</v>
      </c>
      <c r="D282" s="9" t="s">
        <v>544</v>
      </c>
      <c r="E282" s="48">
        <v>15000</v>
      </c>
      <c r="F282" s="48" t="s">
        <v>363</v>
      </c>
      <c r="G282" s="80">
        <v>0.68100000000000005</v>
      </c>
      <c r="H282" s="61">
        <f>E282/I282</f>
        <v>750</v>
      </c>
      <c r="I282" s="44">
        <v>20</v>
      </c>
      <c r="J282" s="61">
        <v>4.54</v>
      </c>
      <c r="K282" s="62">
        <f t="shared" si="19"/>
        <v>3405</v>
      </c>
      <c r="L282" s="62">
        <f t="shared" si="20"/>
        <v>2837.5</v>
      </c>
      <c r="M282" s="62"/>
      <c r="N282" s="44">
        <v>97</v>
      </c>
    </row>
    <row r="283" spans="2:14">
      <c r="B283" s="68">
        <v>57</v>
      </c>
      <c r="C283" s="8" t="s">
        <v>213</v>
      </c>
      <c r="D283" s="9" t="s">
        <v>545</v>
      </c>
      <c r="E283" s="48">
        <v>900</v>
      </c>
      <c r="F283" s="48" t="s">
        <v>17</v>
      </c>
      <c r="G283" s="80">
        <v>10.9</v>
      </c>
      <c r="H283" s="61">
        <f>E283/I283</f>
        <v>900</v>
      </c>
      <c r="I283" s="44">
        <v>1</v>
      </c>
      <c r="J283" s="61">
        <v>10.9</v>
      </c>
      <c r="K283" s="62">
        <f t="shared" si="19"/>
        <v>9810</v>
      </c>
      <c r="L283" s="62">
        <f t="shared" si="20"/>
        <v>8175</v>
      </c>
      <c r="M283" s="62"/>
      <c r="N283" s="44">
        <v>2022</v>
      </c>
    </row>
    <row r="284" spans="2:14">
      <c r="B284" s="68">
        <v>58</v>
      </c>
      <c r="C284" s="8" t="s">
        <v>213</v>
      </c>
      <c r="D284" s="9" t="s">
        <v>546</v>
      </c>
      <c r="E284" s="48">
        <v>200</v>
      </c>
      <c r="F284" s="48" t="s">
        <v>17</v>
      </c>
      <c r="G284" s="80">
        <v>10.9</v>
      </c>
      <c r="H284" s="61">
        <f>E284/I284</f>
        <v>200</v>
      </c>
      <c r="I284" s="44">
        <v>1</v>
      </c>
      <c r="J284" s="61">
        <v>21.8</v>
      </c>
      <c r="K284" s="62">
        <f t="shared" si="19"/>
        <v>4360</v>
      </c>
      <c r="L284" s="62">
        <f t="shared" si="20"/>
        <v>3633.3333333333335</v>
      </c>
      <c r="M284" s="62"/>
      <c r="N284" s="44">
        <v>2023</v>
      </c>
    </row>
    <row r="285" spans="2:14">
      <c r="B285" s="68">
        <v>59</v>
      </c>
      <c r="C285" s="8" t="s">
        <v>215</v>
      </c>
      <c r="D285" s="9" t="s">
        <v>214</v>
      </c>
      <c r="E285" s="48">
        <v>100</v>
      </c>
      <c r="F285" s="48" t="s">
        <v>301</v>
      </c>
      <c r="G285" s="80">
        <v>362.20001000000002</v>
      </c>
      <c r="H285" s="61">
        <f>E285/I285</f>
        <v>100</v>
      </c>
      <c r="I285" s="44">
        <v>1</v>
      </c>
      <c r="J285" s="61">
        <v>181.1</v>
      </c>
      <c r="K285" s="62">
        <f t="shared" si="19"/>
        <v>18110</v>
      </c>
      <c r="L285" s="62">
        <f t="shared" si="20"/>
        <v>15091.666666666668</v>
      </c>
      <c r="M285" s="62"/>
      <c r="N285" s="44">
        <v>2028</v>
      </c>
    </row>
    <row r="286" spans="2:14">
      <c r="B286" s="68"/>
      <c r="C286" s="8"/>
      <c r="D286" s="11" t="s">
        <v>695</v>
      </c>
      <c r="E286" s="48"/>
      <c r="F286" s="48"/>
      <c r="G286" s="7"/>
      <c r="H286" s="61"/>
      <c r="I286" s="44"/>
      <c r="J286" s="67"/>
      <c r="K286" s="62"/>
      <c r="L286" s="62"/>
      <c r="M286" s="62"/>
      <c r="N286" s="43"/>
    </row>
    <row r="287" spans="2:14" ht="24">
      <c r="B287" s="68">
        <v>60</v>
      </c>
      <c r="C287" s="8" t="s">
        <v>315</v>
      </c>
      <c r="D287" s="35" t="s">
        <v>696</v>
      </c>
      <c r="E287" s="48">
        <v>200</v>
      </c>
      <c r="F287" s="48" t="s">
        <v>621</v>
      </c>
      <c r="G287" s="80">
        <v>6.0400000000000002E-2</v>
      </c>
      <c r="H287" s="61">
        <f>E287/I287</f>
        <v>200</v>
      </c>
      <c r="I287" s="44">
        <v>1</v>
      </c>
      <c r="J287" s="61">
        <v>15.1</v>
      </c>
      <c r="K287" s="62">
        <f t="shared" si="19"/>
        <v>3020</v>
      </c>
      <c r="L287" s="62">
        <f t="shared" si="20"/>
        <v>2516.666666666667</v>
      </c>
      <c r="M287" s="62"/>
      <c r="N287" s="44">
        <v>1630</v>
      </c>
    </row>
    <row r="288" spans="2:14" ht="24">
      <c r="B288" s="68">
        <v>61</v>
      </c>
      <c r="C288" s="8" t="s">
        <v>315</v>
      </c>
      <c r="D288" s="35" t="s">
        <v>697</v>
      </c>
      <c r="E288" s="48">
        <v>3000</v>
      </c>
      <c r="F288" s="48" t="s">
        <v>17</v>
      </c>
      <c r="G288" s="80">
        <v>3.8279999999999998</v>
      </c>
      <c r="H288" s="61">
        <f>E288/I288</f>
        <v>300</v>
      </c>
      <c r="I288" s="44">
        <v>10</v>
      </c>
      <c r="J288" s="61">
        <v>38.28</v>
      </c>
      <c r="K288" s="62">
        <f t="shared" si="19"/>
        <v>11484</v>
      </c>
      <c r="L288" s="62">
        <f t="shared" si="20"/>
        <v>9570</v>
      </c>
      <c r="M288" s="62"/>
      <c r="N288" s="44">
        <v>1635</v>
      </c>
    </row>
    <row r="289" spans="2:24">
      <c r="B289" s="79" t="s">
        <v>721</v>
      </c>
      <c r="C289" s="22"/>
      <c r="D289" s="33" t="s">
        <v>216</v>
      </c>
      <c r="E289" s="46"/>
      <c r="F289" s="46"/>
      <c r="G289" s="31"/>
      <c r="H289" s="82"/>
      <c r="I289" s="42"/>
      <c r="J289" s="26"/>
      <c r="K289" s="59"/>
      <c r="L289" s="59"/>
      <c r="M289" s="75">
        <v>774615.87</v>
      </c>
      <c r="N289" s="43"/>
    </row>
    <row r="290" spans="2:24">
      <c r="B290" s="68"/>
      <c r="C290" s="10"/>
      <c r="D290" s="11" t="s">
        <v>217</v>
      </c>
      <c r="E290" s="48"/>
      <c r="F290" s="48"/>
      <c r="G290" s="7"/>
      <c r="H290" s="61"/>
      <c r="I290" s="44"/>
      <c r="J290" s="67"/>
      <c r="K290" s="62"/>
      <c r="L290" s="62"/>
      <c r="M290" s="62"/>
      <c r="N290" s="43"/>
    </row>
    <row r="291" spans="2:24">
      <c r="B291" s="68">
        <v>1</v>
      </c>
      <c r="C291" s="8" t="s">
        <v>218</v>
      </c>
      <c r="D291" s="9" t="s">
        <v>547</v>
      </c>
      <c r="E291" s="48">
        <v>600</v>
      </c>
      <c r="F291" s="48" t="s">
        <v>7</v>
      </c>
      <c r="G291" s="80">
        <v>1.10853</v>
      </c>
      <c r="H291" s="61">
        <f>E291/I291</f>
        <v>120</v>
      </c>
      <c r="I291" s="44">
        <v>5</v>
      </c>
      <c r="J291" s="61">
        <v>41.57</v>
      </c>
      <c r="K291" s="62">
        <f t="shared" si="19"/>
        <v>4988.3999999999996</v>
      </c>
      <c r="L291" s="62">
        <f t="shared" si="20"/>
        <v>4157</v>
      </c>
      <c r="M291" s="62"/>
      <c r="N291" s="43">
        <v>120</v>
      </c>
      <c r="O291" s="30"/>
      <c r="P291" s="30"/>
      <c r="Q291" s="30"/>
      <c r="R291" s="30"/>
      <c r="S291" s="30"/>
      <c r="T291" s="30"/>
      <c r="U291" s="30"/>
      <c r="V291" s="30"/>
      <c r="W291" s="30"/>
      <c r="X291" s="30"/>
    </row>
    <row r="292" spans="2:24" ht="24">
      <c r="B292" s="68">
        <v>2</v>
      </c>
      <c r="C292" s="8" t="s">
        <v>219</v>
      </c>
      <c r="D292" s="9" t="s">
        <v>885</v>
      </c>
      <c r="E292" s="48">
        <v>300</v>
      </c>
      <c r="F292" s="48" t="s">
        <v>7</v>
      </c>
      <c r="G292" s="80">
        <v>1.10853</v>
      </c>
      <c r="H292" s="61">
        <f>E292/I292</f>
        <v>60</v>
      </c>
      <c r="I292" s="44">
        <v>5</v>
      </c>
      <c r="J292" s="61">
        <v>41.57</v>
      </c>
      <c r="K292" s="62">
        <f t="shared" si="19"/>
        <v>2494.1999999999998</v>
      </c>
      <c r="L292" s="62">
        <f t="shared" si="20"/>
        <v>2078.5</v>
      </c>
      <c r="M292" s="62"/>
      <c r="N292" s="43">
        <v>121</v>
      </c>
      <c r="O292" s="30"/>
      <c r="P292" s="30"/>
      <c r="Q292" s="30"/>
      <c r="R292" s="30"/>
      <c r="S292" s="30"/>
      <c r="T292" s="30"/>
      <c r="U292" s="30"/>
      <c r="V292" s="30"/>
      <c r="W292" s="30"/>
      <c r="X292" s="30"/>
    </row>
    <row r="293" spans="2:24" s="2" customFormat="1">
      <c r="B293" s="68">
        <v>3</v>
      </c>
      <c r="C293" s="8" t="s">
        <v>220</v>
      </c>
      <c r="D293" s="9" t="s">
        <v>548</v>
      </c>
      <c r="E293" s="48">
        <v>3000</v>
      </c>
      <c r="F293" s="48" t="s">
        <v>363</v>
      </c>
      <c r="G293" s="80">
        <v>0.19933000000000001</v>
      </c>
      <c r="H293" s="61">
        <f>E293/I293</f>
        <v>50</v>
      </c>
      <c r="I293" s="44">
        <v>60</v>
      </c>
      <c r="J293" s="61">
        <v>5.98</v>
      </c>
      <c r="K293" s="62">
        <f t="shared" si="19"/>
        <v>299</v>
      </c>
      <c r="L293" s="62">
        <f t="shared" si="20"/>
        <v>249.16666666666669</v>
      </c>
      <c r="M293" s="62"/>
      <c r="N293" s="43">
        <v>181</v>
      </c>
      <c r="O293" s="30"/>
      <c r="P293" s="30"/>
      <c r="Q293" s="30"/>
      <c r="R293" s="30"/>
      <c r="S293" s="30"/>
      <c r="T293" s="30"/>
      <c r="U293" s="30"/>
      <c r="V293" s="30"/>
      <c r="W293" s="30"/>
      <c r="X293" s="30"/>
    </row>
    <row r="294" spans="2:24">
      <c r="B294" s="68">
        <v>4</v>
      </c>
      <c r="C294" s="8" t="s">
        <v>221</v>
      </c>
      <c r="D294" s="9" t="s">
        <v>554</v>
      </c>
      <c r="E294" s="48">
        <v>8000</v>
      </c>
      <c r="F294" s="48" t="s">
        <v>363</v>
      </c>
      <c r="G294" s="80">
        <v>0.12366000000000001</v>
      </c>
      <c r="H294" s="61">
        <f>E294/I294</f>
        <v>80</v>
      </c>
      <c r="I294" s="44">
        <v>100</v>
      </c>
      <c r="J294" s="61">
        <v>3.09</v>
      </c>
      <c r="K294" s="62">
        <f t="shared" si="19"/>
        <v>247.2</v>
      </c>
      <c r="L294" s="62">
        <f t="shared" si="20"/>
        <v>206</v>
      </c>
      <c r="M294" s="62"/>
      <c r="N294" s="43">
        <v>158</v>
      </c>
      <c r="O294" s="30"/>
      <c r="P294" s="30"/>
      <c r="Q294" s="30"/>
      <c r="R294" s="30"/>
      <c r="S294" s="30"/>
      <c r="T294" s="30"/>
      <c r="U294" s="30"/>
      <c r="V294" s="30"/>
      <c r="W294" s="30"/>
      <c r="X294" s="30"/>
    </row>
    <row r="295" spans="2:24">
      <c r="B295" s="68">
        <v>5</v>
      </c>
      <c r="C295" s="8" t="s">
        <v>776</v>
      </c>
      <c r="D295" s="9" t="s">
        <v>775</v>
      </c>
      <c r="E295" s="48">
        <v>30</v>
      </c>
      <c r="F295" s="48" t="s">
        <v>17</v>
      </c>
      <c r="G295" s="80">
        <v>28.68</v>
      </c>
      <c r="H295" s="61">
        <f>E295/I295</f>
        <v>30</v>
      </c>
      <c r="I295" s="44">
        <v>1</v>
      </c>
      <c r="J295" s="61">
        <v>28.68</v>
      </c>
      <c r="K295" s="62">
        <f t="shared" si="19"/>
        <v>860.4</v>
      </c>
      <c r="L295" s="62">
        <f t="shared" si="20"/>
        <v>717</v>
      </c>
      <c r="M295" s="62"/>
      <c r="N295" s="43">
        <v>1788</v>
      </c>
      <c r="O295" s="30"/>
      <c r="P295" s="30"/>
      <c r="Q295" s="30"/>
      <c r="R295" s="30"/>
      <c r="S295" s="30"/>
      <c r="T295" s="30"/>
      <c r="U295" s="30"/>
      <c r="V295" s="30"/>
      <c r="W295" s="30"/>
      <c r="X295" s="30"/>
    </row>
    <row r="296" spans="2:24">
      <c r="B296" s="68"/>
      <c r="C296" s="8"/>
      <c r="D296" s="11" t="s">
        <v>222</v>
      </c>
      <c r="E296" s="48"/>
      <c r="F296" s="48"/>
      <c r="G296" s="7"/>
      <c r="H296" s="61"/>
      <c r="I296" s="44"/>
      <c r="J296" s="67"/>
      <c r="K296" s="62"/>
      <c r="L296" s="62"/>
      <c r="M296" s="62"/>
      <c r="N296" s="43"/>
      <c r="O296" s="30"/>
      <c r="P296" s="30"/>
      <c r="Q296" s="30"/>
      <c r="R296" s="30"/>
      <c r="S296" s="30"/>
      <c r="T296" s="30"/>
      <c r="U296" s="30"/>
      <c r="V296" s="30"/>
      <c r="W296" s="30"/>
      <c r="X296" s="30"/>
    </row>
    <row r="297" spans="2:24">
      <c r="B297" s="68"/>
      <c r="C297" s="8"/>
      <c r="D297" s="11" t="s">
        <v>223</v>
      </c>
      <c r="E297" s="48"/>
      <c r="F297" s="48"/>
      <c r="G297" s="7"/>
      <c r="H297" s="61"/>
      <c r="I297" s="44"/>
      <c r="J297" s="67"/>
      <c r="K297" s="62"/>
      <c r="L297" s="62"/>
      <c r="M297" s="62"/>
      <c r="N297" s="43"/>
      <c r="O297" s="30"/>
      <c r="P297" s="30"/>
      <c r="Q297" s="30"/>
      <c r="R297" s="30"/>
      <c r="S297" s="30"/>
      <c r="T297" s="30"/>
      <c r="U297" s="30"/>
      <c r="V297" s="30"/>
      <c r="W297" s="30"/>
      <c r="X297" s="30"/>
    </row>
    <row r="298" spans="2:24">
      <c r="B298" s="68">
        <v>6</v>
      </c>
      <c r="C298" s="8" t="s">
        <v>224</v>
      </c>
      <c r="D298" s="9" t="s">
        <v>549</v>
      </c>
      <c r="E298" s="48">
        <v>10000</v>
      </c>
      <c r="F298" s="48" t="s">
        <v>363</v>
      </c>
      <c r="G298" s="80">
        <v>0.25900000000000001</v>
      </c>
      <c r="H298" s="61">
        <f t="shared" ref="H298:H306" si="21">E298/I298</f>
        <v>500</v>
      </c>
      <c r="I298" s="44">
        <v>20</v>
      </c>
      <c r="J298" s="61">
        <v>2.59</v>
      </c>
      <c r="K298" s="62">
        <f t="shared" si="19"/>
        <v>1295</v>
      </c>
      <c r="L298" s="62">
        <f t="shared" si="20"/>
        <v>1079.1666666666667</v>
      </c>
      <c r="M298" s="62"/>
      <c r="N298" s="43">
        <v>1774</v>
      </c>
      <c r="O298" s="30"/>
      <c r="P298" s="30"/>
      <c r="Q298" s="30"/>
      <c r="R298" s="30"/>
      <c r="S298" s="30"/>
      <c r="T298" s="30"/>
      <c r="U298" s="30"/>
      <c r="V298" s="30"/>
      <c r="W298" s="30"/>
      <c r="X298" s="30"/>
    </row>
    <row r="299" spans="2:24">
      <c r="B299" s="68">
        <v>7</v>
      </c>
      <c r="C299" s="8" t="s">
        <v>225</v>
      </c>
      <c r="D299" s="9" t="s">
        <v>734</v>
      </c>
      <c r="E299" s="48">
        <v>10000</v>
      </c>
      <c r="F299" s="48" t="s">
        <v>7</v>
      </c>
      <c r="G299" s="80">
        <v>3.30545</v>
      </c>
      <c r="H299" s="61">
        <f t="shared" si="21"/>
        <v>2000</v>
      </c>
      <c r="I299" s="44">
        <v>5</v>
      </c>
      <c r="J299" s="61">
        <v>13.04</v>
      </c>
      <c r="K299" s="62">
        <f t="shared" si="19"/>
        <v>26080</v>
      </c>
      <c r="L299" s="62">
        <f t="shared" si="20"/>
        <v>21733.333333333336</v>
      </c>
      <c r="M299" s="62"/>
      <c r="N299" s="43">
        <v>1755</v>
      </c>
      <c r="O299" s="30"/>
      <c r="P299" s="30"/>
      <c r="Q299" s="30"/>
      <c r="R299" s="30"/>
      <c r="S299" s="30"/>
      <c r="T299" s="30"/>
      <c r="U299" s="30"/>
      <c r="V299" s="30"/>
      <c r="W299" s="30"/>
      <c r="X299" s="30"/>
    </row>
    <row r="300" spans="2:24" ht="12.75" customHeight="1">
      <c r="B300" s="68">
        <v>8</v>
      </c>
      <c r="C300" s="8" t="s">
        <v>225</v>
      </c>
      <c r="D300" s="9" t="s">
        <v>735</v>
      </c>
      <c r="E300" s="48">
        <v>25000</v>
      </c>
      <c r="F300" s="48" t="s">
        <v>28</v>
      </c>
      <c r="G300" s="80">
        <v>1.2549999999999999</v>
      </c>
      <c r="H300" s="61">
        <f t="shared" si="21"/>
        <v>25000</v>
      </c>
      <c r="I300" s="44">
        <v>1</v>
      </c>
      <c r="J300" s="61">
        <v>5.0199999999999996</v>
      </c>
      <c r="K300" s="62">
        <f t="shared" si="19"/>
        <v>125499.99999999999</v>
      </c>
      <c r="L300" s="62">
        <f t="shared" si="20"/>
        <v>104583.33333333333</v>
      </c>
      <c r="M300" s="62"/>
      <c r="N300" s="43">
        <v>1769</v>
      </c>
      <c r="O300" s="30"/>
      <c r="P300" s="30"/>
      <c r="Q300" s="30"/>
      <c r="R300" s="30"/>
      <c r="S300" s="30"/>
      <c r="T300" s="30"/>
      <c r="U300" s="30"/>
      <c r="V300" s="30"/>
      <c r="W300" s="30"/>
      <c r="X300" s="30"/>
    </row>
    <row r="301" spans="2:24">
      <c r="B301" s="68">
        <v>9</v>
      </c>
      <c r="C301" s="8" t="s">
        <v>225</v>
      </c>
      <c r="D301" s="9" t="s">
        <v>736</v>
      </c>
      <c r="E301" s="48">
        <v>8000</v>
      </c>
      <c r="F301" s="48" t="s">
        <v>7</v>
      </c>
      <c r="G301" s="80">
        <v>1.10816</v>
      </c>
      <c r="H301" s="61">
        <f t="shared" si="21"/>
        <v>1600</v>
      </c>
      <c r="I301" s="44">
        <v>5</v>
      </c>
      <c r="J301" s="61">
        <v>69.260000000000005</v>
      </c>
      <c r="K301" s="62">
        <f t="shared" si="19"/>
        <v>110816.00000000001</v>
      </c>
      <c r="L301" s="62">
        <f t="shared" si="20"/>
        <v>92346.666666666686</v>
      </c>
      <c r="M301" s="62"/>
      <c r="N301" s="43">
        <v>1764</v>
      </c>
      <c r="O301" s="30"/>
      <c r="P301" s="30"/>
      <c r="Q301" s="30"/>
      <c r="R301" s="30"/>
      <c r="S301" s="30"/>
      <c r="T301" s="30"/>
      <c r="U301" s="30"/>
      <c r="V301" s="30"/>
      <c r="W301" s="30"/>
      <c r="X301" s="30"/>
    </row>
    <row r="302" spans="2:24">
      <c r="B302" s="68">
        <v>10</v>
      </c>
      <c r="C302" s="8" t="s">
        <v>226</v>
      </c>
      <c r="D302" s="9" t="s">
        <v>769</v>
      </c>
      <c r="E302" s="48">
        <v>6000</v>
      </c>
      <c r="F302" s="48" t="s">
        <v>363</v>
      </c>
      <c r="G302" s="80">
        <v>0.372</v>
      </c>
      <c r="H302" s="61">
        <f t="shared" si="21"/>
        <v>200</v>
      </c>
      <c r="I302" s="44">
        <v>30</v>
      </c>
      <c r="J302" s="61">
        <v>3.72</v>
      </c>
      <c r="K302" s="62">
        <f t="shared" si="19"/>
        <v>744</v>
      </c>
      <c r="L302" s="62">
        <f t="shared" si="20"/>
        <v>620</v>
      </c>
      <c r="M302" s="62"/>
      <c r="N302" s="43">
        <v>1753</v>
      </c>
      <c r="O302" s="30"/>
      <c r="P302" s="30"/>
      <c r="Q302" s="30"/>
      <c r="R302" s="30"/>
      <c r="S302" s="30"/>
      <c r="T302" s="30"/>
      <c r="U302" s="30"/>
      <c r="V302" s="30"/>
      <c r="W302" s="30"/>
      <c r="X302" s="30"/>
    </row>
    <row r="303" spans="2:24">
      <c r="B303" s="68">
        <v>11</v>
      </c>
      <c r="C303" s="8" t="s">
        <v>226</v>
      </c>
      <c r="D303" s="9" t="s">
        <v>550</v>
      </c>
      <c r="E303" s="48">
        <v>50000</v>
      </c>
      <c r="F303" s="48" t="s">
        <v>7</v>
      </c>
      <c r="G303" s="80">
        <v>0.14849999999999999</v>
      </c>
      <c r="H303" s="61">
        <f t="shared" si="21"/>
        <v>5000</v>
      </c>
      <c r="I303" s="44">
        <v>10</v>
      </c>
      <c r="J303" s="61">
        <v>7.92</v>
      </c>
      <c r="K303" s="62">
        <f t="shared" si="19"/>
        <v>39600</v>
      </c>
      <c r="L303" s="62">
        <f t="shared" si="20"/>
        <v>33000</v>
      </c>
      <c r="M303" s="62"/>
      <c r="N303" s="43">
        <v>1750</v>
      </c>
      <c r="O303" s="30"/>
      <c r="P303" s="30"/>
      <c r="Q303" s="30"/>
      <c r="R303" s="30"/>
      <c r="S303" s="30"/>
      <c r="T303" s="30"/>
      <c r="U303" s="30"/>
      <c r="V303" s="30"/>
      <c r="W303" s="30"/>
      <c r="X303" s="30"/>
    </row>
    <row r="304" spans="2:24">
      <c r="B304" s="68">
        <v>12</v>
      </c>
      <c r="C304" s="8" t="s">
        <v>227</v>
      </c>
      <c r="D304" s="9" t="s">
        <v>551</v>
      </c>
      <c r="E304" s="48">
        <v>30000</v>
      </c>
      <c r="F304" s="48" t="s">
        <v>363</v>
      </c>
      <c r="G304" s="80">
        <v>0.15667</v>
      </c>
      <c r="H304" s="61">
        <f t="shared" si="21"/>
        <v>500</v>
      </c>
      <c r="I304" s="44">
        <v>60</v>
      </c>
      <c r="J304" s="61">
        <v>4.7</v>
      </c>
      <c r="K304" s="62">
        <f t="shared" si="19"/>
        <v>2350</v>
      </c>
      <c r="L304" s="62">
        <f t="shared" si="20"/>
        <v>1958.3333333333335</v>
      </c>
      <c r="M304" s="62"/>
      <c r="N304" s="43">
        <v>1776</v>
      </c>
      <c r="O304" s="30"/>
      <c r="P304" s="30"/>
      <c r="Q304" s="30"/>
      <c r="R304" s="30"/>
      <c r="S304" s="30"/>
      <c r="T304" s="30"/>
      <c r="U304" s="30"/>
      <c r="V304" s="30"/>
      <c r="W304" s="30"/>
      <c r="X304" s="30"/>
    </row>
    <row r="305" spans="2:24">
      <c r="B305" s="68">
        <v>13</v>
      </c>
      <c r="C305" s="8" t="s">
        <v>225</v>
      </c>
      <c r="D305" s="9" t="s">
        <v>552</v>
      </c>
      <c r="E305" s="48">
        <v>10000</v>
      </c>
      <c r="F305" s="48" t="s">
        <v>7</v>
      </c>
      <c r="G305" s="80">
        <v>1.2380800000000001</v>
      </c>
      <c r="H305" s="61">
        <f t="shared" si="21"/>
        <v>2000</v>
      </c>
      <c r="I305" s="44">
        <v>5</v>
      </c>
      <c r="J305" s="61">
        <v>38.69</v>
      </c>
      <c r="K305" s="62">
        <f t="shared" si="19"/>
        <v>77380</v>
      </c>
      <c r="L305" s="62">
        <f t="shared" si="20"/>
        <v>64483.333333333336</v>
      </c>
      <c r="M305" s="62"/>
      <c r="N305" s="43">
        <v>1762</v>
      </c>
      <c r="O305" s="30"/>
      <c r="P305" s="30"/>
      <c r="Q305" s="30"/>
      <c r="R305" s="30"/>
      <c r="S305" s="30"/>
      <c r="T305" s="30"/>
      <c r="U305" s="30"/>
      <c r="V305" s="30"/>
      <c r="W305" s="30"/>
      <c r="X305" s="30"/>
    </row>
    <row r="306" spans="2:24">
      <c r="B306" s="68">
        <v>14</v>
      </c>
      <c r="C306" s="8" t="s">
        <v>228</v>
      </c>
      <c r="D306" s="9" t="s">
        <v>553</v>
      </c>
      <c r="E306" s="48">
        <v>1000</v>
      </c>
      <c r="F306" s="48" t="s">
        <v>7</v>
      </c>
      <c r="G306" s="80">
        <v>0.51214000000000004</v>
      </c>
      <c r="H306" s="61">
        <f t="shared" si="21"/>
        <v>200</v>
      </c>
      <c r="I306" s="44">
        <v>5</v>
      </c>
      <c r="J306" s="61">
        <v>11.95</v>
      </c>
      <c r="K306" s="62">
        <f t="shared" si="19"/>
        <v>2390</v>
      </c>
      <c r="L306" s="62">
        <f t="shared" si="20"/>
        <v>1991.6666666666667</v>
      </c>
      <c r="M306" s="62"/>
      <c r="N306" s="43">
        <v>1747</v>
      </c>
      <c r="O306" s="30"/>
      <c r="P306" s="30"/>
      <c r="Q306" s="30"/>
      <c r="R306" s="30"/>
      <c r="S306" s="30"/>
      <c r="T306" s="30"/>
      <c r="U306" s="30"/>
      <c r="V306" s="30"/>
      <c r="W306" s="30"/>
      <c r="X306" s="30"/>
    </row>
    <row r="307" spans="2:24">
      <c r="B307" s="68"/>
      <c r="C307" s="8"/>
      <c r="D307" s="11" t="s">
        <v>351</v>
      </c>
      <c r="E307" s="48"/>
      <c r="F307" s="48"/>
      <c r="G307" s="7"/>
      <c r="H307" s="61"/>
      <c r="I307" s="44"/>
      <c r="J307" s="67"/>
      <c r="K307" s="62"/>
      <c r="L307" s="62"/>
      <c r="M307" s="62"/>
      <c r="N307" s="43"/>
      <c r="O307" s="30"/>
      <c r="P307" s="30"/>
      <c r="Q307" s="30"/>
      <c r="R307" s="30"/>
      <c r="S307" s="30"/>
      <c r="T307" s="30"/>
      <c r="U307" s="30"/>
      <c r="V307" s="30"/>
      <c r="W307" s="30"/>
      <c r="X307" s="30"/>
    </row>
    <row r="308" spans="2:24">
      <c r="B308" s="68">
        <v>15</v>
      </c>
      <c r="C308" s="8" t="s">
        <v>352</v>
      </c>
      <c r="D308" s="9" t="s">
        <v>737</v>
      </c>
      <c r="E308" s="48">
        <v>200</v>
      </c>
      <c r="F308" s="48" t="s">
        <v>363</v>
      </c>
      <c r="G308" s="80">
        <v>7.17E-2</v>
      </c>
      <c r="H308" s="61">
        <f>E308/I308</f>
        <v>4</v>
      </c>
      <c r="I308" s="44">
        <v>50</v>
      </c>
      <c r="J308" s="61">
        <v>1.2</v>
      </c>
      <c r="K308" s="62">
        <f t="shared" si="19"/>
        <v>4.8</v>
      </c>
      <c r="L308" s="62">
        <f t="shared" si="20"/>
        <v>4</v>
      </c>
      <c r="M308" s="62"/>
      <c r="N308" s="43">
        <v>1780</v>
      </c>
      <c r="O308" s="30"/>
      <c r="P308" s="30"/>
      <c r="Q308" s="30"/>
      <c r="R308" s="30"/>
      <c r="S308" s="30"/>
      <c r="T308" s="30"/>
      <c r="U308" s="30"/>
      <c r="V308" s="30"/>
      <c r="W308" s="30"/>
      <c r="X308" s="30"/>
    </row>
    <row r="309" spans="2:24">
      <c r="B309" s="68">
        <v>16</v>
      </c>
      <c r="C309" s="8" t="s">
        <v>353</v>
      </c>
      <c r="D309" s="9" t="s">
        <v>738</v>
      </c>
      <c r="E309" s="48">
        <v>200</v>
      </c>
      <c r="F309" s="48" t="s">
        <v>363</v>
      </c>
      <c r="G309" s="80">
        <v>9.8400000000000001E-2</v>
      </c>
      <c r="H309" s="61">
        <f>E309/I309</f>
        <v>4</v>
      </c>
      <c r="I309" s="44">
        <v>50</v>
      </c>
      <c r="J309" s="61">
        <v>2.46</v>
      </c>
      <c r="K309" s="62">
        <f t="shared" si="19"/>
        <v>9.84</v>
      </c>
      <c r="L309" s="62">
        <f t="shared" si="20"/>
        <v>8.2000000000000011</v>
      </c>
      <c r="M309" s="62"/>
      <c r="N309" s="43">
        <v>1786</v>
      </c>
      <c r="O309" s="30"/>
      <c r="P309" s="30"/>
      <c r="Q309" s="30"/>
      <c r="R309" s="30"/>
      <c r="S309" s="30"/>
      <c r="T309" s="30"/>
      <c r="U309" s="30"/>
      <c r="V309" s="30"/>
      <c r="W309" s="30"/>
      <c r="X309" s="30"/>
    </row>
    <row r="310" spans="2:24">
      <c r="B310" s="68"/>
      <c r="C310" s="8"/>
      <c r="D310" s="11" t="s">
        <v>229</v>
      </c>
      <c r="E310" s="48"/>
      <c r="F310" s="48"/>
      <c r="G310" s="7"/>
      <c r="H310" s="61"/>
      <c r="I310" s="44"/>
      <c r="J310" s="67"/>
      <c r="K310" s="62"/>
      <c r="L310" s="62"/>
      <c r="M310" s="62"/>
      <c r="N310" s="43"/>
      <c r="O310" s="30"/>
      <c r="P310" s="30"/>
      <c r="Q310" s="30"/>
      <c r="R310" s="30"/>
      <c r="S310" s="30"/>
      <c r="T310" s="30"/>
      <c r="U310" s="30"/>
      <c r="V310" s="30"/>
      <c r="W310" s="30"/>
      <c r="X310" s="30"/>
    </row>
    <row r="311" spans="2:24">
      <c r="B311" s="68">
        <v>17</v>
      </c>
      <c r="C311" s="8" t="s">
        <v>230</v>
      </c>
      <c r="D311" s="9" t="s">
        <v>555</v>
      </c>
      <c r="E311" s="48">
        <v>5000</v>
      </c>
      <c r="F311" s="48" t="s">
        <v>7</v>
      </c>
      <c r="G311" s="80">
        <v>0.60499999999999998</v>
      </c>
      <c r="H311" s="61">
        <f>E311/I311</f>
        <v>500</v>
      </c>
      <c r="I311" s="44">
        <v>10</v>
      </c>
      <c r="J311" s="61">
        <v>12.1</v>
      </c>
      <c r="K311" s="62">
        <f t="shared" si="19"/>
        <v>6050</v>
      </c>
      <c r="L311" s="62">
        <f t="shared" si="20"/>
        <v>5041.666666666667</v>
      </c>
      <c r="M311" s="62"/>
      <c r="N311" s="43">
        <v>741</v>
      </c>
      <c r="O311" s="30"/>
      <c r="P311" s="30"/>
      <c r="Q311" s="30"/>
      <c r="R311" s="30"/>
      <c r="S311" s="30"/>
      <c r="T311" s="30"/>
      <c r="U311" s="30"/>
      <c r="V311" s="30"/>
      <c r="W311" s="30"/>
      <c r="X311" s="30"/>
    </row>
    <row r="312" spans="2:24">
      <c r="B312" s="81"/>
      <c r="C312" s="8"/>
      <c r="D312" s="38" t="s">
        <v>324</v>
      </c>
      <c r="E312" s="48"/>
      <c r="F312" s="48"/>
      <c r="G312" s="7"/>
      <c r="H312" s="61"/>
      <c r="I312" s="44"/>
      <c r="J312" s="67"/>
      <c r="K312" s="62"/>
      <c r="L312" s="62"/>
      <c r="M312" s="62"/>
      <c r="N312" s="43"/>
      <c r="O312" s="30"/>
      <c r="P312" s="30"/>
      <c r="Q312" s="30"/>
      <c r="R312" s="30"/>
      <c r="S312" s="30"/>
      <c r="T312" s="30"/>
      <c r="U312" s="30"/>
      <c r="V312" s="30"/>
      <c r="W312" s="30"/>
      <c r="X312" s="30"/>
    </row>
    <row r="313" spans="2:24">
      <c r="B313" s="68">
        <v>18</v>
      </c>
      <c r="C313" s="8" t="s">
        <v>231</v>
      </c>
      <c r="D313" s="9" t="s">
        <v>556</v>
      </c>
      <c r="E313" s="48">
        <v>3000</v>
      </c>
      <c r="F313" s="48" t="s">
        <v>7</v>
      </c>
      <c r="G313" s="80">
        <v>5.432E-2</v>
      </c>
      <c r="H313" s="61">
        <f>E313/I313</f>
        <v>600</v>
      </c>
      <c r="I313" s="44">
        <v>5</v>
      </c>
      <c r="J313" s="61">
        <v>13.58</v>
      </c>
      <c r="K313" s="62">
        <f t="shared" si="19"/>
        <v>8148</v>
      </c>
      <c r="L313" s="62">
        <f t="shared" si="20"/>
        <v>6790</v>
      </c>
      <c r="M313" s="62"/>
      <c r="N313" s="43">
        <v>2643</v>
      </c>
      <c r="O313" s="30"/>
      <c r="P313" s="30"/>
      <c r="Q313" s="30"/>
      <c r="R313" s="30"/>
      <c r="S313" s="30"/>
      <c r="T313" s="30"/>
      <c r="U313" s="30"/>
      <c r="V313" s="30"/>
      <c r="W313" s="30"/>
      <c r="X313" s="30"/>
    </row>
    <row r="314" spans="2:24" s="2" customFormat="1">
      <c r="B314" s="68">
        <v>19</v>
      </c>
      <c r="C314" s="8" t="s">
        <v>232</v>
      </c>
      <c r="D314" s="9" t="s">
        <v>558</v>
      </c>
      <c r="E314" s="48">
        <v>5000</v>
      </c>
      <c r="F314" s="48" t="s">
        <v>7</v>
      </c>
      <c r="G314" s="80">
        <v>4.6736000000000004</v>
      </c>
      <c r="H314" s="61">
        <f>E314/I314</f>
        <v>500</v>
      </c>
      <c r="I314" s="44">
        <v>10</v>
      </c>
      <c r="J314" s="61">
        <v>14.61</v>
      </c>
      <c r="K314" s="62">
        <f t="shared" si="19"/>
        <v>7305</v>
      </c>
      <c r="L314" s="62">
        <f t="shared" si="20"/>
        <v>6087.5</v>
      </c>
      <c r="M314" s="62"/>
      <c r="N314" s="43">
        <v>3250</v>
      </c>
      <c r="O314" s="30"/>
      <c r="P314" s="30"/>
      <c r="Q314" s="30"/>
      <c r="R314" s="30"/>
      <c r="S314" s="30"/>
      <c r="T314" s="30"/>
      <c r="U314" s="30"/>
      <c r="V314" s="30"/>
      <c r="W314" s="30"/>
      <c r="X314" s="30"/>
    </row>
    <row r="315" spans="2:24">
      <c r="B315" s="68">
        <v>20</v>
      </c>
      <c r="C315" s="8" t="s">
        <v>232</v>
      </c>
      <c r="D315" s="9" t="s">
        <v>559</v>
      </c>
      <c r="E315" s="48">
        <v>6000</v>
      </c>
      <c r="F315" s="48" t="s">
        <v>7</v>
      </c>
      <c r="G315" s="80">
        <v>4.6736000000000004</v>
      </c>
      <c r="H315" s="61">
        <f>E315/I315</f>
        <v>600</v>
      </c>
      <c r="I315" s="44">
        <v>10</v>
      </c>
      <c r="J315" s="61">
        <v>29.21</v>
      </c>
      <c r="K315" s="62">
        <f t="shared" si="19"/>
        <v>17526</v>
      </c>
      <c r="L315" s="62">
        <f t="shared" si="20"/>
        <v>14605</v>
      </c>
      <c r="M315" s="62"/>
      <c r="N315" s="43">
        <v>3248</v>
      </c>
      <c r="O315" s="30"/>
      <c r="P315" s="30"/>
      <c r="Q315" s="30"/>
      <c r="R315" s="30"/>
      <c r="S315" s="30"/>
      <c r="T315" s="30"/>
      <c r="U315" s="30"/>
      <c r="V315" s="30"/>
      <c r="W315" s="30"/>
      <c r="X315" s="30"/>
    </row>
    <row r="316" spans="2:24">
      <c r="B316" s="68">
        <v>21</v>
      </c>
      <c r="C316" s="8" t="s">
        <v>233</v>
      </c>
      <c r="D316" s="9" t="s">
        <v>560</v>
      </c>
      <c r="E316" s="48">
        <v>3000</v>
      </c>
      <c r="F316" s="48" t="s">
        <v>7</v>
      </c>
      <c r="G316" s="80">
        <v>0.79139999999999999</v>
      </c>
      <c r="H316" s="61">
        <f>E316/I316</f>
        <v>3000</v>
      </c>
      <c r="I316" s="44">
        <v>1</v>
      </c>
      <c r="J316" s="61">
        <v>79.14</v>
      </c>
      <c r="K316" s="62">
        <f t="shared" si="19"/>
        <v>237420</v>
      </c>
      <c r="L316" s="62">
        <f t="shared" si="20"/>
        <v>197850</v>
      </c>
      <c r="M316" s="62"/>
      <c r="N316" s="43">
        <v>2648</v>
      </c>
      <c r="O316" s="30"/>
      <c r="P316" s="30"/>
      <c r="Q316" s="30"/>
      <c r="R316" s="30"/>
      <c r="S316" s="30"/>
      <c r="T316" s="30"/>
      <c r="U316" s="30"/>
      <c r="V316" s="30"/>
      <c r="W316" s="30"/>
      <c r="X316" s="30"/>
    </row>
    <row r="317" spans="2:24">
      <c r="B317" s="68">
        <v>22</v>
      </c>
      <c r="C317" s="8" t="s">
        <v>234</v>
      </c>
      <c r="D317" s="9" t="s">
        <v>561</v>
      </c>
      <c r="E317" s="48">
        <v>1300</v>
      </c>
      <c r="F317" s="48" t="s">
        <v>7</v>
      </c>
      <c r="G317" s="80">
        <v>6.5079999999999999E-2</v>
      </c>
      <c r="H317" s="61">
        <f>E317/I317</f>
        <v>260</v>
      </c>
      <c r="I317" s="44">
        <v>5</v>
      </c>
      <c r="J317" s="61">
        <v>16.27</v>
      </c>
      <c r="K317" s="62">
        <f t="shared" si="19"/>
        <v>4230.2</v>
      </c>
      <c r="L317" s="62">
        <f t="shared" si="20"/>
        <v>3525.1666666666665</v>
      </c>
      <c r="M317" s="62"/>
      <c r="N317" s="43">
        <v>2645</v>
      </c>
      <c r="O317" s="30"/>
      <c r="P317" s="30"/>
      <c r="Q317" s="30"/>
      <c r="R317" s="30"/>
      <c r="S317" s="30"/>
      <c r="T317" s="30"/>
      <c r="U317" s="30"/>
      <c r="V317" s="30"/>
      <c r="W317" s="30"/>
      <c r="X317" s="30"/>
    </row>
    <row r="318" spans="2:24">
      <c r="B318" s="81"/>
      <c r="C318" s="8"/>
      <c r="D318" s="38" t="s">
        <v>210</v>
      </c>
      <c r="E318" s="48"/>
      <c r="F318" s="48"/>
      <c r="G318" s="7"/>
      <c r="H318" s="61"/>
      <c r="I318" s="44"/>
      <c r="J318" s="67"/>
      <c r="K318" s="62"/>
      <c r="L318" s="62"/>
      <c r="M318" s="62"/>
      <c r="N318" s="43"/>
      <c r="O318" s="30"/>
      <c r="P318" s="30"/>
      <c r="Q318" s="30"/>
      <c r="R318" s="30"/>
      <c r="S318" s="30"/>
      <c r="T318" s="30"/>
      <c r="U318" s="30"/>
      <c r="V318" s="30"/>
      <c r="W318" s="30"/>
      <c r="X318" s="30"/>
    </row>
    <row r="319" spans="2:24" s="2" customFormat="1">
      <c r="B319" s="68">
        <v>23</v>
      </c>
      <c r="C319" s="8" t="s">
        <v>235</v>
      </c>
      <c r="D319" s="9" t="s">
        <v>562</v>
      </c>
      <c r="E319" s="48">
        <v>200</v>
      </c>
      <c r="F319" s="48" t="s">
        <v>7</v>
      </c>
      <c r="G319" s="80">
        <v>111.14</v>
      </c>
      <c r="H319" s="61">
        <f>E319/I319</f>
        <v>200</v>
      </c>
      <c r="I319" s="86">
        <v>1</v>
      </c>
      <c r="J319" s="61">
        <v>55.57</v>
      </c>
      <c r="K319" s="62">
        <f t="shared" si="19"/>
        <v>11114</v>
      </c>
      <c r="L319" s="62">
        <f t="shared" si="20"/>
        <v>9261.6666666666679</v>
      </c>
      <c r="M319" s="62"/>
      <c r="N319" s="43">
        <v>1729</v>
      </c>
      <c r="O319" s="30"/>
      <c r="P319" s="30"/>
      <c r="Q319" s="30"/>
      <c r="R319" s="30"/>
      <c r="S319" s="30"/>
      <c r="T319" s="30"/>
      <c r="U319" s="30"/>
      <c r="V319" s="30"/>
      <c r="W319" s="30"/>
      <c r="X319" s="30"/>
    </row>
    <row r="320" spans="2:24">
      <c r="B320" s="68">
        <v>24</v>
      </c>
      <c r="C320" s="8" t="s">
        <v>236</v>
      </c>
      <c r="D320" s="9" t="s">
        <v>563</v>
      </c>
      <c r="E320" s="48">
        <v>1500</v>
      </c>
      <c r="F320" s="48" t="s">
        <v>7</v>
      </c>
      <c r="G320" s="80">
        <v>19.32</v>
      </c>
      <c r="H320" s="61">
        <f>E320/I320</f>
        <v>300</v>
      </c>
      <c r="I320" s="44">
        <v>5</v>
      </c>
      <c r="J320" s="61">
        <v>13.8</v>
      </c>
      <c r="K320" s="62">
        <f t="shared" si="19"/>
        <v>4140</v>
      </c>
      <c r="L320" s="62">
        <f t="shared" si="20"/>
        <v>3450</v>
      </c>
      <c r="M320" s="62"/>
      <c r="N320" s="43">
        <v>1735</v>
      </c>
      <c r="O320" s="30"/>
      <c r="P320" s="30"/>
      <c r="Q320" s="30"/>
      <c r="R320" s="30"/>
      <c r="S320" s="30"/>
      <c r="T320" s="30"/>
      <c r="U320" s="30"/>
      <c r="V320" s="30"/>
      <c r="W320" s="30"/>
      <c r="X320" s="30"/>
    </row>
    <row r="321" spans="2:25">
      <c r="B321" s="81"/>
      <c r="C321" s="8"/>
      <c r="D321" s="11" t="s">
        <v>322</v>
      </c>
      <c r="E321" s="48"/>
      <c r="F321" s="48"/>
      <c r="G321" s="7"/>
      <c r="H321" s="61"/>
      <c r="I321" s="44"/>
      <c r="J321" s="67"/>
      <c r="K321" s="62"/>
      <c r="L321" s="62"/>
      <c r="M321" s="62"/>
      <c r="N321" s="43"/>
      <c r="O321" s="30"/>
      <c r="P321" s="30"/>
      <c r="Q321" s="30"/>
      <c r="R321" s="30"/>
      <c r="S321" s="30"/>
      <c r="T321" s="30"/>
      <c r="U321" s="30"/>
      <c r="V321" s="30"/>
      <c r="W321" s="30"/>
      <c r="X321" s="30"/>
    </row>
    <row r="322" spans="2:25">
      <c r="B322" s="68">
        <v>25</v>
      </c>
      <c r="C322" s="8" t="s">
        <v>238</v>
      </c>
      <c r="D322" s="9" t="s">
        <v>770</v>
      </c>
      <c r="E322" s="48">
        <v>500</v>
      </c>
      <c r="F322" s="48" t="s">
        <v>17</v>
      </c>
      <c r="G322" s="80">
        <v>1.1541999999999999</v>
      </c>
      <c r="H322" s="61">
        <f t="shared" ref="H322:H328" si="22">E322/I322</f>
        <v>500</v>
      </c>
      <c r="I322" s="44">
        <v>1</v>
      </c>
      <c r="J322" s="61">
        <v>57.71</v>
      </c>
      <c r="K322" s="62">
        <f t="shared" ref="K322:K382" si="23">H322*J322</f>
        <v>28855</v>
      </c>
      <c r="L322" s="62">
        <f t="shared" ref="L322:L382" si="24">K322/1.2</f>
        <v>24045.833333333336</v>
      </c>
      <c r="M322" s="62"/>
      <c r="N322" s="43">
        <v>468</v>
      </c>
      <c r="O322" s="30"/>
      <c r="P322" s="30"/>
      <c r="Q322" s="30"/>
      <c r="R322" s="30"/>
      <c r="S322" s="30"/>
      <c r="T322" s="30"/>
      <c r="U322" s="30"/>
      <c r="V322" s="30"/>
      <c r="W322" s="30"/>
      <c r="X322" s="30"/>
    </row>
    <row r="323" spans="2:25" ht="12.75" customHeight="1">
      <c r="B323" s="68">
        <v>26</v>
      </c>
      <c r="C323" s="8" t="s">
        <v>238</v>
      </c>
      <c r="D323" s="9" t="s">
        <v>237</v>
      </c>
      <c r="E323" s="48">
        <v>800</v>
      </c>
      <c r="F323" s="48" t="s">
        <v>17</v>
      </c>
      <c r="G323" s="80">
        <v>1.1107</v>
      </c>
      <c r="H323" s="61">
        <f t="shared" si="22"/>
        <v>800</v>
      </c>
      <c r="I323" s="44">
        <v>1</v>
      </c>
      <c r="J323" s="61">
        <v>111.07</v>
      </c>
      <c r="K323" s="62">
        <f t="shared" si="23"/>
        <v>88856</v>
      </c>
      <c r="L323" s="62">
        <f t="shared" si="24"/>
        <v>74046.666666666672</v>
      </c>
      <c r="M323" s="62"/>
      <c r="N323" s="43">
        <v>476</v>
      </c>
      <c r="O323" s="30"/>
      <c r="P323" s="30"/>
      <c r="Q323" s="30"/>
      <c r="R323" s="30"/>
      <c r="S323" s="30"/>
      <c r="T323" s="30"/>
      <c r="U323" s="30"/>
      <c r="V323" s="30"/>
      <c r="W323" s="30"/>
      <c r="X323" s="30"/>
    </row>
    <row r="324" spans="2:25" ht="12.75" customHeight="1">
      <c r="B324" s="68">
        <v>27</v>
      </c>
      <c r="C324" s="8" t="s">
        <v>239</v>
      </c>
      <c r="D324" s="9" t="s">
        <v>771</v>
      </c>
      <c r="E324" s="48">
        <v>100</v>
      </c>
      <c r="F324" s="48" t="s">
        <v>17</v>
      </c>
      <c r="G324" s="80">
        <v>5.142E-2</v>
      </c>
      <c r="H324" s="61">
        <f t="shared" si="22"/>
        <v>100</v>
      </c>
      <c r="I324" s="44">
        <v>1</v>
      </c>
      <c r="J324" s="61">
        <v>51.42</v>
      </c>
      <c r="K324" s="62">
        <f t="shared" si="23"/>
        <v>5142</v>
      </c>
      <c r="L324" s="62">
        <f t="shared" si="24"/>
        <v>4285</v>
      </c>
      <c r="M324" s="62"/>
      <c r="N324" s="43">
        <v>2126</v>
      </c>
      <c r="O324" s="30"/>
      <c r="P324" s="30"/>
      <c r="Q324" s="30"/>
      <c r="R324" s="30"/>
      <c r="S324" s="30"/>
      <c r="T324" s="30"/>
      <c r="U324" s="30"/>
      <c r="V324" s="30"/>
      <c r="W324" s="30"/>
      <c r="X324" s="30"/>
    </row>
    <row r="325" spans="2:25" ht="12.75" customHeight="1">
      <c r="B325" s="68">
        <v>28</v>
      </c>
      <c r="C325" s="8" t="s">
        <v>239</v>
      </c>
      <c r="D325" s="9" t="s">
        <v>772</v>
      </c>
      <c r="E325" s="48">
        <v>100</v>
      </c>
      <c r="F325" s="48" t="s">
        <v>17</v>
      </c>
      <c r="G325" s="80">
        <v>5.142E-2</v>
      </c>
      <c r="H325" s="61">
        <f t="shared" si="22"/>
        <v>100</v>
      </c>
      <c r="I325" s="44">
        <v>1</v>
      </c>
      <c r="J325" s="61">
        <v>128.54</v>
      </c>
      <c r="K325" s="62">
        <f t="shared" si="23"/>
        <v>12854</v>
      </c>
      <c r="L325" s="62">
        <f t="shared" si="24"/>
        <v>10711.666666666668</v>
      </c>
      <c r="M325" s="62"/>
      <c r="N325" s="43"/>
      <c r="O325" s="30"/>
      <c r="P325" s="30"/>
      <c r="Q325" s="30"/>
      <c r="R325" s="30"/>
      <c r="S325" s="30"/>
      <c r="T325" s="30"/>
      <c r="U325" s="30"/>
      <c r="V325" s="30"/>
      <c r="W325" s="30"/>
      <c r="X325" s="30"/>
    </row>
    <row r="326" spans="2:25" ht="12.75" customHeight="1">
      <c r="B326" s="68">
        <v>29</v>
      </c>
      <c r="C326" s="8" t="s">
        <v>239</v>
      </c>
      <c r="D326" s="9" t="s">
        <v>564</v>
      </c>
      <c r="E326" s="48">
        <v>100</v>
      </c>
      <c r="F326" s="48" t="s">
        <v>17</v>
      </c>
      <c r="G326" s="80">
        <v>5.142E-2</v>
      </c>
      <c r="H326" s="61">
        <f t="shared" si="22"/>
        <v>100</v>
      </c>
      <c r="I326" s="44">
        <v>1</v>
      </c>
      <c r="J326" s="61">
        <v>257.10000000000002</v>
      </c>
      <c r="K326" s="62">
        <f t="shared" si="23"/>
        <v>25710.000000000004</v>
      </c>
      <c r="L326" s="62">
        <f t="shared" si="24"/>
        <v>21425.000000000004</v>
      </c>
      <c r="M326" s="62"/>
      <c r="N326" s="43"/>
      <c r="O326" s="30"/>
      <c r="P326" s="30"/>
      <c r="Q326" s="30"/>
      <c r="R326" s="30"/>
      <c r="S326" s="30"/>
      <c r="T326" s="30"/>
      <c r="U326" s="30"/>
      <c r="V326" s="30"/>
      <c r="W326" s="30"/>
      <c r="X326" s="30"/>
    </row>
    <row r="327" spans="2:25" ht="12.75" customHeight="1">
      <c r="B327" s="68">
        <v>30</v>
      </c>
      <c r="C327" s="8" t="s">
        <v>239</v>
      </c>
      <c r="D327" s="9" t="s">
        <v>566</v>
      </c>
      <c r="E327" s="48">
        <v>50</v>
      </c>
      <c r="F327" s="48" t="s">
        <v>17</v>
      </c>
      <c r="G327" s="80">
        <v>5.142E-2</v>
      </c>
      <c r="H327" s="61">
        <f t="shared" si="22"/>
        <v>50</v>
      </c>
      <c r="I327" s="44">
        <v>1</v>
      </c>
      <c r="J327" s="61">
        <v>514.20000000000005</v>
      </c>
      <c r="K327" s="62">
        <f t="shared" si="23"/>
        <v>25710.000000000004</v>
      </c>
      <c r="L327" s="62">
        <f t="shared" si="24"/>
        <v>21425.000000000004</v>
      </c>
      <c r="M327" s="62"/>
      <c r="N327" s="43"/>
      <c r="O327" s="30"/>
      <c r="P327" s="30"/>
      <c r="Q327" s="30"/>
      <c r="R327" s="30"/>
      <c r="S327" s="30"/>
      <c r="T327" s="30"/>
      <c r="U327" s="30"/>
      <c r="V327" s="30"/>
      <c r="W327" s="30"/>
      <c r="X327" s="30"/>
    </row>
    <row r="328" spans="2:25" ht="12.75" customHeight="1">
      <c r="B328" s="68">
        <v>31</v>
      </c>
      <c r="C328" s="8" t="s">
        <v>239</v>
      </c>
      <c r="D328" s="9" t="s">
        <v>565</v>
      </c>
      <c r="E328" s="48">
        <v>50</v>
      </c>
      <c r="F328" s="48" t="s">
        <v>17</v>
      </c>
      <c r="G328" s="80">
        <v>5.142E-2</v>
      </c>
      <c r="H328" s="61">
        <f t="shared" si="22"/>
        <v>50</v>
      </c>
      <c r="I328" s="44">
        <v>1</v>
      </c>
      <c r="J328" s="61">
        <v>1028.4000000000001</v>
      </c>
      <c r="K328" s="62">
        <f t="shared" si="23"/>
        <v>51420.000000000007</v>
      </c>
      <c r="L328" s="62">
        <f t="shared" si="24"/>
        <v>42850.000000000007</v>
      </c>
      <c r="M328" s="62"/>
      <c r="N328" s="43"/>
      <c r="O328" s="30"/>
      <c r="P328" s="30"/>
      <c r="Q328" s="30"/>
      <c r="R328" s="30"/>
      <c r="S328" s="30"/>
      <c r="T328" s="30"/>
      <c r="U328" s="30"/>
      <c r="V328" s="30"/>
      <c r="W328" s="30"/>
      <c r="X328" s="30"/>
    </row>
    <row r="329" spans="2:25" ht="15.75">
      <c r="B329" s="79" t="s">
        <v>722</v>
      </c>
      <c r="C329" s="22"/>
      <c r="D329" s="33" t="s">
        <v>240</v>
      </c>
      <c r="E329" s="46"/>
      <c r="F329" s="46"/>
      <c r="G329" s="31"/>
      <c r="H329" s="82"/>
      <c r="I329" s="42"/>
      <c r="J329" s="26"/>
      <c r="K329" s="59"/>
      <c r="L329" s="59"/>
      <c r="M329" s="75">
        <v>14659.58</v>
      </c>
      <c r="N329" s="43"/>
      <c r="O329" s="30"/>
      <c r="P329" s="89"/>
      <c r="Q329" s="30"/>
      <c r="R329" s="30"/>
      <c r="S329" s="30"/>
      <c r="T329" s="30"/>
      <c r="U329" s="30"/>
      <c r="V329" s="30"/>
      <c r="W329" s="30"/>
      <c r="X329" s="30"/>
    </row>
    <row r="330" spans="2:25" ht="24">
      <c r="B330" s="68"/>
      <c r="C330" s="8"/>
      <c r="D330" s="11" t="s">
        <v>587</v>
      </c>
      <c r="E330" s="48"/>
      <c r="F330" s="48"/>
      <c r="G330" s="7"/>
      <c r="H330" s="61"/>
      <c r="I330" s="44"/>
      <c r="J330" s="67"/>
      <c r="K330" s="62"/>
      <c r="L330" s="62"/>
      <c r="M330" s="62"/>
      <c r="N330" s="43"/>
      <c r="O330" s="30"/>
      <c r="P330" s="89"/>
      <c r="Q330" s="30"/>
      <c r="R330" s="30"/>
      <c r="S330" s="30"/>
      <c r="T330" s="30"/>
      <c r="U330" s="30"/>
      <c r="V330" s="30"/>
      <c r="W330" s="30"/>
      <c r="X330" s="30"/>
    </row>
    <row r="331" spans="2:25" ht="15.75">
      <c r="B331" s="68">
        <v>1</v>
      </c>
      <c r="C331" s="8" t="s">
        <v>242</v>
      </c>
      <c r="D331" s="9" t="s">
        <v>581</v>
      </c>
      <c r="E331" s="48">
        <v>4000</v>
      </c>
      <c r="F331" s="48" t="s">
        <v>7</v>
      </c>
      <c r="G331" s="80">
        <v>1.1140000000000001</v>
      </c>
      <c r="H331" s="61">
        <f>E331/I331</f>
        <v>800</v>
      </c>
      <c r="I331" s="44">
        <v>5</v>
      </c>
      <c r="J331" s="61">
        <v>5.57</v>
      </c>
      <c r="K331" s="62">
        <f t="shared" si="23"/>
        <v>4456</v>
      </c>
      <c r="L331" s="62">
        <f t="shared" si="24"/>
        <v>3713.3333333333335</v>
      </c>
      <c r="M331" s="62"/>
      <c r="N331" s="43">
        <v>2622</v>
      </c>
      <c r="P331" s="89"/>
    </row>
    <row r="332" spans="2:25" ht="15.75">
      <c r="B332" s="68">
        <v>2</v>
      </c>
      <c r="C332" s="8" t="s">
        <v>243</v>
      </c>
      <c r="D332" s="9" t="s">
        <v>583</v>
      </c>
      <c r="E332" s="48">
        <v>2500</v>
      </c>
      <c r="F332" s="48" t="s">
        <v>7</v>
      </c>
      <c r="G332" s="80">
        <v>4.4156700000000004</v>
      </c>
      <c r="H332" s="61">
        <f>E332/I332</f>
        <v>50</v>
      </c>
      <c r="I332" s="44">
        <v>50</v>
      </c>
      <c r="J332" s="61">
        <v>147.16999999999999</v>
      </c>
      <c r="K332" s="62">
        <f t="shared" si="23"/>
        <v>7358.4999999999991</v>
      </c>
      <c r="L332" s="62">
        <f t="shared" si="24"/>
        <v>6132.083333333333</v>
      </c>
      <c r="M332" s="62"/>
      <c r="N332" s="43">
        <v>2627</v>
      </c>
      <c r="P332" s="89"/>
    </row>
    <row r="333" spans="2:25" ht="15.75">
      <c r="B333" s="68">
        <v>3</v>
      </c>
      <c r="C333" s="8" t="s">
        <v>774</v>
      </c>
      <c r="D333" s="9" t="s">
        <v>773</v>
      </c>
      <c r="E333" s="48">
        <v>200</v>
      </c>
      <c r="F333" s="48" t="s">
        <v>543</v>
      </c>
      <c r="G333" s="80">
        <v>5.26</v>
      </c>
      <c r="H333" s="61">
        <f>E333/I333</f>
        <v>200</v>
      </c>
      <c r="I333" s="44">
        <v>1</v>
      </c>
      <c r="J333" s="61">
        <v>2.63</v>
      </c>
      <c r="K333" s="62">
        <f t="shared" si="23"/>
        <v>526</v>
      </c>
      <c r="L333" s="62">
        <f t="shared" si="24"/>
        <v>438.33333333333337</v>
      </c>
      <c r="M333" s="62"/>
      <c r="N333" s="43">
        <v>3374</v>
      </c>
      <c r="P333" s="89"/>
    </row>
    <row r="334" spans="2:25" ht="15.75">
      <c r="B334" s="68"/>
      <c r="C334" s="8"/>
      <c r="D334" s="11" t="s">
        <v>245</v>
      </c>
      <c r="E334" s="48"/>
      <c r="F334" s="48"/>
      <c r="G334" s="7"/>
      <c r="H334" s="61"/>
      <c r="I334" s="44"/>
      <c r="J334" s="67"/>
      <c r="K334" s="62"/>
      <c r="L334" s="62"/>
      <c r="M334" s="62"/>
      <c r="N334" s="43"/>
      <c r="O334" s="30"/>
      <c r="P334" s="90"/>
      <c r="Q334" s="30"/>
      <c r="R334" s="30"/>
      <c r="S334" s="30"/>
      <c r="T334" s="30"/>
      <c r="U334" s="30"/>
      <c r="V334" s="30"/>
      <c r="W334" s="30"/>
      <c r="X334" s="30"/>
      <c r="Y334" s="30"/>
    </row>
    <row r="335" spans="2:25" ht="15.75">
      <c r="B335" s="68">
        <v>4</v>
      </c>
      <c r="C335" s="8" t="s">
        <v>246</v>
      </c>
      <c r="D335" s="9" t="s">
        <v>589</v>
      </c>
      <c r="E335" s="48">
        <v>200</v>
      </c>
      <c r="F335" s="48" t="s">
        <v>543</v>
      </c>
      <c r="G335" s="80">
        <v>0.12039999999999999</v>
      </c>
      <c r="H335" s="61">
        <f t="shared" ref="H335:H340" si="25">E335/I335</f>
        <v>200</v>
      </c>
      <c r="I335" s="44">
        <v>1</v>
      </c>
      <c r="J335" s="61">
        <v>3.01</v>
      </c>
      <c r="K335" s="62">
        <f t="shared" si="23"/>
        <v>602</v>
      </c>
      <c r="L335" s="62">
        <f t="shared" si="24"/>
        <v>501.66666666666669</v>
      </c>
      <c r="M335" s="62"/>
      <c r="N335" s="43">
        <v>3386</v>
      </c>
      <c r="O335" s="30"/>
      <c r="P335" s="89"/>
      <c r="Q335" s="30"/>
      <c r="R335" s="30"/>
      <c r="S335" s="30"/>
      <c r="T335" s="30"/>
      <c r="U335" s="30"/>
      <c r="V335" s="30"/>
      <c r="W335" s="30"/>
      <c r="X335" s="30"/>
      <c r="Y335" s="30"/>
    </row>
    <row r="336" spans="2:25" s="2" customFormat="1" ht="14.25" customHeight="1">
      <c r="B336" s="68">
        <v>5</v>
      </c>
      <c r="C336" s="8" t="s">
        <v>247</v>
      </c>
      <c r="D336" s="9" t="s">
        <v>590</v>
      </c>
      <c r="E336" s="48">
        <v>100</v>
      </c>
      <c r="F336" s="48" t="s">
        <v>543</v>
      </c>
      <c r="G336" s="80">
        <v>1.3919999999999999</v>
      </c>
      <c r="H336" s="61">
        <f t="shared" si="25"/>
        <v>100</v>
      </c>
      <c r="I336" s="44">
        <v>1</v>
      </c>
      <c r="J336" s="61">
        <v>6.96</v>
      </c>
      <c r="K336" s="62">
        <f t="shared" si="23"/>
        <v>696</v>
      </c>
      <c r="L336" s="62">
        <f t="shared" si="24"/>
        <v>580</v>
      </c>
      <c r="M336" s="62"/>
      <c r="N336" s="43">
        <v>3401</v>
      </c>
      <c r="O336" s="30"/>
      <c r="P336" s="89"/>
      <c r="Q336" s="30"/>
      <c r="R336" s="30"/>
      <c r="S336" s="30"/>
      <c r="T336" s="30"/>
      <c r="U336" s="30"/>
      <c r="V336" s="30"/>
      <c r="W336" s="30"/>
      <c r="X336" s="30"/>
      <c r="Y336" s="30"/>
    </row>
    <row r="337" spans="2:25" s="2" customFormat="1" ht="14.25" customHeight="1">
      <c r="B337" s="68">
        <v>6</v>
      </c>
      <c r="C337" s="8" t="s">
        <v>247</v>
      </c>
      <c r="D337" s="9" t="s">
        <v>591</v>
      </c>
      <c r="E337" s="48">
        <v>100</v>
      </c>
      <c r="F337" s="48" t="s">
        <v>543</v>
      </c>
      <c r="G337" s="80">
        <v>1.536</v>
      </c>
      <c r="H337" s="61">
        <f t="shared" si="25"/>
        <v>100</v>
      </c>
      <c r="I337" s="44">
        <v>1</v>
      </c>
      <c r="J337" s="61">
        <v>7.68</v>
      </c>
      <c r="K337" s="62">
        <f t="shared" si="23"/>
        <v>768</v>
      </c>
      <c r="L337" s="62">
        <f t="shared" si="24"/>
        <v>640</v>
      </c>
      <c r="M337" s="62"/>
      <c r="N337" s="43">
        <v>3402</v>
      </c>
      <c r="O337" s="30"/>
      <c r="P337" s="89"/>
      <c r="Q337" s="30"/>
      <c r="R337" s="30"/>
      <c r="S337" s="30"/>
      <c r="T337" s="30"/>
      <c r="U337" s="30"/>
      <c r="V337" s="30"/>
      <c r="W337" s="30"/>
      <c r="X337" s="30"/>
      <c r="Y337" s="30"/>
    </row>
    <row r="338" spans="2:25" ht="15.75">
      <c r="B338" s="68">
        <v>7</v>
      </c>
      <c r="C338" s="8" t="s">
        <v>249</v>
      </c>
      <c r="D338" s="9" t="s">
        <v>593</v>
      </c>
      <c r="E338" s="48">
        <v>100</v>
      </c>
      <c r="F338" s="48" t="s">
        <v>543</v>
      </c>
      <c r="G338" s="80">
        <v>0.13700000000000001</v>
      </c>
      <c r="H338" s="61">
        <f t="shared" si="25"/>
        <v>100</v>
      </c>
      <c r="I338" s="44">
        <v>1</v>
      </c>
      <c r="J338" s="61">
        <v>6.85</v>
      </c>
      <c r="K338" s="62">
        <f t="shared" si="23"/>
        <v>685</v>
      </c>
      <c r="L338" s="62">
        <f t="shared" si="24"/>
        <v>570.83333333333337</v>
      </c>
      <c r="M338" s="62"/>
      <c r="N338" s="43">
        <v>3376</v>
      </c>
      <c r="O338" s="30"/>
      <c r="P338" s="89"/>
      <c r="Q338" s="30"/>
      <c r="R338" s="30"/>
      <c r="S338" s="30"/>
      <c r="T338" s="30"/>
      <c r="U338" s="30"/>
      <c r="V338" s="30"/>
      <c r="W338" s="30"/>
      <c r="X338" s="30"/>
      <c r="Y338" s="30"/>
    </row>
    <row r="339" spans="2:25" ht="15.75">
      <c r="B339" s="68">
        <v>8</v>
      </c>
      <c r="C339" s="8" t="s">
        <v>250</v>
      </c>
      <c r="D339" s="9" t="s">
        <v>594</v>
      </c>
      <c r="E339" s="48">
        <v>100</v>
      </c>
      <c r="F339" s="48" t="s">
        <v>543</v>
      </c>
      <c r="G339" s="80">
        <v>0.4204</v>
      </c>
      <c r="H339" s="61">
        <f t="shared" si="25"/>
        <v>100</v>
      </c>
      <c r="I339" s="44">
        <v>1</v>
      </c>
      <c r="J339" s="61">
        <v>10.51</v>
      </c>
      <c r="K339" s="62">
        <f t="shared" si="23"/>
        <v>1051</v>
      </c>
      <c r="L339" s="62">
        <f t="shared" si="24"/>
        <v>875.83333333333337</v>
      </c>
      <c r="M339" s="62"/>
      <c r="N339" s="43">
        <v>3378</v>
      </c>
      <c r="O339" s="30"/>
      <c r="P339" s="89"/>
      <c r="Q339" s="30"/>
      <c r="R339" s="30"/>
      <c r="S339" s="30"/>
      <c r="T339" s="30"/>
      <c r="U339" s="30"/>
      <c r="V339" s="30"/>
      <c r="W339" s="30"/>
      <c r="X339" s="30"/>
      <c r="Y339" s="30"/>
    </row>
    <row r="340" spans="2:25">
      <c r="B340" s="68">
        <v>9</v>
      </c>
      <c r="C340" s="8" t="s">
        <v>247</v>
      </c>
      <c r="D340" s="9" t="s">
        <v>595</v>
      </c>
      <c r="E340" s="48">
        <v>50</v>
      </c>
      <c r="F340" s="48" t="s">
        <v>543</v>
      </c>
      <c r="G340" s="80">
        <v>2.1280000000000001</v>
      </c>
      <c r="H340" s="61">
        <f t="shared" si="25"/>
        <v>50</v>
      </c>
      <c r="I340" s="44">
        <v>1</v>
      </c>
      <c r="J340" s="61">
        <v>10.64</v>
      </c>
      <c r="K340" s="62">
        <f t="shared" si="23"/>
        <v>532</v>
      </c>
      <c r="L340" s="62">
        <f t="shared" si="24"/>
        <v>443.33333333333337</v>
      </c>
      <c r="M340" s="62"/>
      <c r="N340" s="43">
        <v>3397</v>
      </c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</row>
    <row r="341" spans="2:25">
      <c r="B341" s="68"/>
      <c r="C341" s="8"/>
      <c r="D341" s="11" t="s">
        <v>251</v>
      </c>
      <c r="E341" s="48"/>
      <c r="F341" s="48"/>
      <c r="G341" s="7"/>
      <c r="H341" s="61"/>
      <c r="I341" s="44"/>
      <c r="J341" s="67"/>
      <c r="K341" s="62"/>
      <c r="L341" s="62"/>
      <c r="M341" s="62"/>
      <c r="N341" s="43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</row>
    <row r="342" spans="2:25">
      <c r="B342" s="68">
        <v>10</v>
      </c>
      <c r="C342" s="8" t="s">
        <v>252</v>
      </c>
      <c r="D342" s="9" t="s">
        <v>596</v>
      </c>
      <c r="E342" s="48">
        <v>50</v>
      </c>
      <c r="F342" s="48" t="s">
        <v>17</v>
      </c>
      <c r="G342" s="80">
        <v>0.51680000000000004</v>
      </c>
      <c r="H342" s="61">
        <f>E342/I342</f>
        <v>50</v>
      </c>
      <c r="I342" s="44">
        <v>1</v>
      </c>
      <c r="J342" s="61">
        <v>6.46</v>
      </c>
      <c r="K342" s="62">
        <f t="shared" si="23"/>
        <v>323</v>
      </c>
      <c r="L342" s="62">
        <f t="shared" si="24"/>
        <v>269.16666666666669</v>
      </c>
      <c r="M342" s="62"/>
      <c r="N342" s="43">
        <v>3404</v>
      </c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</row>
    <row r="343" spans="2:25">
      <c r="B343" s="68">
        <v>11</v>
      </c>
      <c r="C343" s="8" t="s">
        <v>253</v>
      </c>
      <c r="D343" s="9" t="s">
        <v>597</v>
      </c>
      <c r="E343" s="48">
        <v>50</v>
      </c>
      <c r="F343" s="48" t="s">
        <v>17</v>
      </c>
      <c r="G343" s="80">
        <v>4.7519999999999998</v>
      </c>
      <c r="H343" s="61">
        <f>E343/I343</f>
        <v>50</v>
      </c>
      <c r="I343" s="44">
        <v>1</v>
      </c>
      <c r="J343" s="61">
        <v>11.88</v>
      </c>
      <c r="K343" s="62">
        <f t="shared" si="23"/>
        <v>594</v>
      </c>
      <c r="L343" s="62">
        <f t="shared" si="24"/>
        <v>495</v>
      </c>
      <c r="M343" s="62"/>
      <c r="N343" s="43">
        <v>3411</v>
      </c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</row>
    <row r="344" spans="2:25" ht="30.75" customHeight="1">
      <c r="B344" s="79" t="s">
        <v>739</v>
      </c>
      <c r="C344" s="22"/>
      <c r="D344" s="33" t="s">
        <v>254</v>
      </c>
      <c r="E344" s="46"/>
      <c r="F344" s="46"/>
      <c r="G344" s="31"/>
      <c r="H344" s="82"/>
      <c r="I344" s="42"/>
      <c r="J344" s="26"/>
      <c r="K344" s="59"/>
      <c r="L344" s="59"/>
      <c r="M344" s="75">
        <v>1125505.5</v>
      </c>
      <c r="N344" s="43"/>
    </row>
    <row r="345" spans="2:25">
      <c r="B345" s="68"/>
      <c r="C345" s="10"/>
      <c r="D345" s="11" t="s">
        <v>255</v>
      </c>
      <c r="E345" s="48"/>
      <c r="F345" s="48"/>
      <c r="G345" s="7"/>
      <c r="H345" s="61"/>
      <c r="I345" s="44"/>
      <c r="J345" s="67"/>
      <c r="K345" s="62"/>
      <c r="L345" s="62"/>
      <c r="M345" s="62"/>
      <c r="N345" s="43"/>
    </row>
    <row r="346" spans="2:25" ht="13.5" customHeight="1">
      <c r="B346" s="68">
        <v>1</v>
      </c>
      <c r="C346" s="8" t="s">
        <v>256</v>
      </c>
      <c r="D346" s="9" t="s">
        <v>598</v>
      </c>
      <c r="E346" s="48">
        <v>150000</v>
      </c>
      <c r="F346" s="48" t="s">
        <v>7</v>
      </c>
      <c r="G346" s="80">
        <v>3.0899999999999999E-3</v>
      </c>
      <c r="H346" s="61">
        <f t="shared" ref="H346:H361" si="26">E346/I346</f>
        <v>7500</v>
      </c>
      <c r="I346" s="44">
        <v>20</v>
      </c>
      <c r="J346" s="61">
        <v>5.57</v>
      </c>
      <c r="K346" s="62">
        <f t="shared" si="23"/>
        <v>41775</v>
      </c>
      <c r="L346" s="62">
        <f t="shared" si="24"/>
        <v>34812.5</v>
      </c>
      <c r="M346" s="62"/>
      <c r="N346" s="43">
        <v>681</v>
      </c>
    </row>
    <row r="347" spans="2:25" ht="24">
      <c r="B347" s="68">
        <v>2</v>
      </c>
      <c r="C347" s="8" t="s">
        <v>260</v>
      </c>
      <c r="D347" s="9" t="s">
        <v>599</v>
      </c>
      <c r="E347" s="48">
        <v>40000</v>
      </c>
      <c r="F347" s="48" t="s">
        <v>382</v>
      </c>
      <c r="G347" s="80">
        <v>5.8399999999999997E-3</v>
      </c>
      <c r="H347" s="61">
        <f t="shared" si="26"/>
        <v>40000</v>
      </c>
      <c r="I347" s="44">
        <v>1</v>
      </c>
      <c r="J347" s="61">
        <v>1.46</v>
      </c>
      <c r="K347" s="62">
        <f t="shared" si="23"/>
        <v>58400</v>
      </c>
      <c r="L347" s="62">
        <f t="shared" si="24"/>
        <v>48666.666666666672</v>
      </c>
      <c r="M347" s="62"/>
      <c r="N347" s="43">
        <v>577</v>
      </c>
    </row>
    <row r="348" spans="2:25" ht="24">
      <c r="B348" s="68">
        <v>3</v>
      </c>
      <c r="C348" s="8" t="s">
        <v>260</v>
      </c>
      <c r="D348" s="9" t="s">
        <v>354</v>
      </c>
      <c r="E348" s="48">
        <v>40000</v>
      </c>
      <c r="F348" s="48" t="s">
        <v>257</v>
      </c>
      <c r="G348" s="80">
        <v>5.8399999999999997E-3</v>
      </c>
      <c r="H348" s="61">
        <f t="shared" si="26"/>
        <v>40000</v>
      </c>
      <c r="I348" s="44">
        <v>1</v>
      </c>
      <c r="J348" s="61">
        <v>1.46</v>
      </c>
      <c r="K348" s="62">
        <f t="shared" si="23"/>
        <v>58400</v>
      </c>
      <c r="L348" s="62">
        <f t="shared" si="24"/>
        <v>48666.666666666672</v>
      </c>
      <c r="M348" s="62"/>
      <c r="N348" s="43">
        <v>579</v>
      </c>
    </row>
    <row r="349" spans="2:25" ht="24">
      <c r="B349" s="68">
        <v>4</v>
      </c>
      <c r="C349" s="8" t="s">
        <v>260</v>
      </c>
      <c r="D349" s="9" t="s">
        <v>600</v>
      </c>
      <c r="E349" s="48">
        <v>50000</v>
      </c>
      <c r="F349" s="48" t="s">
        <v>382</v>
      </c>
      <c r="G349" s="80">
        <v>3.32E-3</v>
      </c>
      <c r="H349" s="61">
        <f t="shared" si="26"/>
        <v>50000</v>
      </c>
      <c r="I349" s="44">
        <v>1</v>
      </c>
      <c r="J349" s="61">
        <v>1.66</v>
      </c>
      <c r="K349" s="62">
        <f t="shared" si="23"/>
        <v>83000</v>
      </c>
      <c r="L349" s="62">
        <f t="shared" si="24"/>
        <v>69166.666666666672</v>
      </c>
      <c r="M349" s="62"/>
      <c r="N349" s="43">
        <v>583</v>
      </c>
    </row>
    <row r="350" spans="2:25" ht="24">
      <c r="B350" s="68">
        <v>5</v>
      </c>
      <c r="C350" s="8" t="s">
        <v>256</v>
      </c>
      <c r="D350" s="9" t="s">
        <v>355</v>
      </c>
      <c r="E350" s="48">
        <v>80000</v>
      </c>
      <c r="F350" s="48" t="s">
        <v>257</v>
      </c>
      <c r="G350" s="80">
        <v>3.32E-3</v>
      </c>
      <c r="H350" s="61">
        <f t="shared" si="26"/>
        <v>80000</v>
      </c>
      <c r="I350" s="44">
        <v>1</v>
      </c>
      <c r="J350" s="61">
        <v>1.66</v>
      </c>
      <c r="K350" s="62">
        <f t="shared" si="23"/>
        <v>132800</v>
      </c>
      <c r="L350" s="62">
        <f t="shared" si="24"/>
        <v>110666.66666666667</v>
      </c>
      <c r="M350" s="62"/>
      <c r="N350" s="43">
        <v>584</v>
      </c>
    </row>
    <row r="351" spans="2:25" ht="24">
      <c r="B351" s="68">
        <v>6</v>
      </c>
      <c r="C351" s="8" t="s">
        <v>260</v>
      </c>
      <c r="D351" s="9" t="s">
        <v>601</v>
      </c>
      <c r="E351" s="48">
        <v>80000</v>
      </c>
      <c r="F351" s="48" t="s">
        <v>382</v>
      </c>
      <c r="G351" s="80">
        <v>3.32E-3</v>
      </c>
      <c r="H351" s="61">
        <f t="shared" si="26"/>
        <v>80000</v>
      </c>
      <c r="I351" s="44">
        <v>1</v>
      </c>
      <c r="J351" s="61">
        <v>1.66</v>
      </c>
      <c r="K351" s="62">
        <f t="shared" si="23"/>
        <v>132800</v>
      </c>
      <c r="L351" s="62">
        <f t="shared" si="24"/>
        <v>110666.66666666667</v>
      </c>
      <c r="M351" s="62"/>
      <c r="N351" s="43">
        <v>585</v>
      </c>
    </row>
    <row r="352" spans="2:25">
      <c r="B352" s="68">
        <v>7</v>
      </c>
      <c r="C352" s="8" t="s">
        <v>258</v>
      </c>
      <c r="D352" s="9" t="s">
        <v>602</v>
      </c>
      <c r="E352" s="48">
        <v>15000</v>
      </c>
      <c r="F352" s="48" t="s">
        <v>7</v>
      </c>
      <c r="G352" s="80">
        <v>3.1E-4</v>
      </c>
      <c r="H352" s="61">
        <f t="shared" si="26"/>
        <v>3000</v>
      </c>
      <c r="I352" s="44">
        <v>5</v>
      </c>
      <c r="J352" s="61">
        <v>2.3199999999999998</v>
      </c>
      <c r="K352" s="62">
        <f t="shared" si="23"/>
        <v>6959.9999999999991</v>
      </c>
      <c r="L352" s="62">
        <f t="shared" si="24"/>
        <v>5799.9999999999991</v>
      </c>
      <c r="M352" s="62"/>
      <c r="N352" s="43">
        <v>676</v>
      </c>
    </row>
    <row r="353" spans="2:14">
      <c r="B353" s="68">
        <v>8</v>
      </c>
      <c r="C353" s="8" t="s">
        <v>259</v>
      </c>
      <c r="D353" s="9" t="s">
        <v>603</v>
      </c>
      <c r="E353" s="48">
        <v>1500</v>
      </c>
      <c r="F353" s="48" t="s">
        <v>382</v>
      </c>
      <c r="G353" s="80">
        <v>3.092E-2</v>
      </c>
      <c r="H353" s="61">
        <f t="shared" si="26"/>
        <v>150</v>
      </c>
      <c r="I353" s="44">
        <v>10</v>
      </c>
      <c r="J353" s="61">
        <v>154.6</v>
      </c>
      <c r="K353" s="62">
        <f t="shared" si="23"/>
        <v>23190</v>
      </c>
      <c r="L353" s="62">
        <f t="shared" si="24"/>
        <v>19325</v>
      </c>
      <c r="M353" s="62"/>
      <c r="N353" s="43">
        <v>493</v>
      </c>
    </row>
    <row r="354" spans="2:14">
      <c r="B354" s="68">
        <v>9</v>
      </c>
      <c r="C354" s="8" t="s">
        <v>260</v>
      </c>
      <c r="D354" s="9" t="s">
        <v>605</v>
      </c>
      <c r="E354" s="48">
        <v>60000</v>
      </c>
      <c r="F354" s="48" t="s">
        <v>382</v>
      </c>
      <c r="G354" s="80">
        <v>3.8400000000000001E-3</v>
      </c>
      <c r="H354" s="61">
        <f t="shared" si="26"/>
        <v>60000</v>
      </c>
      <c r="I354" s="44">
        <v>1</v>
      </c>
      <c r="J354" s="61">
        <v>1.68</v>
      </c>
      <c r="K354" s="62">
        <f t="shared" si="23"/>
        <v>100800</v>
      </c>
      <c r="L354" s="62">
        <f t="shared" si="24"/>
        <v>84000</v>
      </c>
      <c r="M354" s="62"/>
      <c r="N354" s="43">
        <v>610</v>
      </c>
    </row>
    <row r="355" spans="2:14">
      <c r="B355" s="68">
        <v>10</v>
      </c>
      <c r="C355" s="8" t="s">
        <v>260</v>
      </c>
      <c r="D355" s="9" t="s">
        <v>604</v>
      </c>
      <c r="E355" s="48">
        <v>60000</v>
      </c>
      <c r="F355" s="48" t="s">
        <v>257</v>
      </c>
      <c r="G355" s="80">
        <v>3.8400000000000001E-3</v>
      </c>
      <c r="H355" s="61">
        <f t="shared" si="26"/>
        <v>60000</v>
      </c>
      <c r="I355" s="44">
        <v>1</v>
      </c>
      <c r="J355" s="61">
        <v>1.68</v>
      </c>
      <c r="K355" s="62">
        <f t="shared" si="23"/>
        <v>100800</v>
      </c>
      <c r="L355" s="62">
        <f t="shared" si="24"/>
        <v>84000</v>
      </c>
      <c r="M355" s="62"/>
      <c r="N355" s="43">
        <v>610</v>
      </c>
    </row>
    <row r="356" spans="2:14">
      <c r="B356" s="68">
        <v>11</v>
      </c>
      <c r="C356" s="8" t="s">
        <v>260</v>
      </c>
      <c r="D356" s="9" t="s">
        <v>606</v>
      </c>
      <c r="E356" s="48">
        <v>30000</v>
      </c>
      <c r="F356" s="48" t="s">
        <v>382</v>
      </c>
      <c r="G356" s="80">
        <v>3.8400000000000001E-3</v>
      </c>
      <c r="H356" s="61">
        <f t="shared" si="26"/>
        <v>30000</v>
      </c>
      <c r="I356" s="44">
        <v>1</v>
      </c>
      <c r="J356" s="61">
        <v>1.68</v>
      </c>
      <c r="K356" s="62">
        <f t="shared" si="23"/>
        <v>50400</v>
      </c>
      <c r="L356" s="62">
        <f t="shared" si="24"/>
        <v>42000</v>
      </c>
      <c r="M356" s="62"/>
      <c r="N356" s="43">
        <v>610</v>
      </c>
    </row>
    <row r="357" spans="2:14" ht="38.25" customHeight="1">
      <c r="B357" s="68">
        <v>12</v>
      </c>
      <c r="C357" s="8" t="s">
        <v>260</v>
      </c>
      <c r="D357" s="35" t="s">
        <v>750</v>
      </c>
      <c r="E357" s="48">
        <v>2000</v>
      </c>
      <c r="F357" s="48" t="s">
        <v>382</v>
      </c>
      <c r="G357" s="80">
        <v>3.8400000000000001E-3</v>
      </c>
      <c r="H357" s="61">
        <f t="shared" si="26"/>
        <v>2000</v>
      </c>
      <c r="I357" s="44">
        <v>1</v>
      </c>
      <c r="J357" s="61">
        <v>1.92</v>
      </c>
      <c r="K357" s="62">
        <f t="shared" si="23"/>
        <v>3840</v>
      </c>
      <c r="L357" s="62">
        <f t="shared" si="24"/>
        <v>3200</v>
      </c>
      <c r="M357" s="62"/>
      <c r="N357" s="43">
        <v>599</v>
      </c>
    </row>
    <row r="358" spans="2:14">
      <c r="B358" s="68">
        <v>13</v>
      </c>
      <c r="C358" s="8" t="s">
        <v>261</v>
      </c>
      <c r="D358" s="9" t="s">
        <v>607</v>
      </c>
      <c r="E358" s="48">
        <v>5000</v>
      </c>
      <c r="F358" s="48" t="s">
        <v>7</v>
      </c>
      <c r="G358" s="80">
        <v>38.736840000000001</v>
      </c>
      <c r="H358" s="61">
        <f t="shared" si="26"/>
        <v>1000</v>
      </c>
      <c r="I358" s="44">
        <v>5</v>
      </c>
      <c r="J358" s="61">
        <v>36.799999999999997</v>
      </c>
      <c r="K358" s="62">
        <f t="shared" si="23"/>
        <v>36800</v>
      </c>
      <c r="L358" s="62">
        <f t="shared" si="24"/>
        <v>30666.666666666668</v>
      </c>
      <c r="M358" s="62"/>
      <c r="N358" s="43">
        <v>679</v>
      </c>
    </row>
    <row r="359" spans="2:14" ht="27" customHeight="1">
      <c r="B359" s="68">
        <v>14</v>
      </c>
      <c r="C359" s="19" t="s">
        <v>260</v>
      </c>
      <c r="D359" s="9" t="s">
        <v>894</v>
      </c>
      <c r="E359" s="48">
        <v>2000</v>
      </c>
      <c r="F359" s="48" t="s">
        <v>382</v>
      </c>
      <c r="G359" s="80">
        <v>2.99E-3</v>
      </c>
      <c r="H359" s="61">
        <f t="shared" si="26"/>
        <v>2000</v>
      </c>
      <c r="I359" s="44">
        <v>1</v>
      </c>
      <c r="J359" s="61">
        <v>2.99</v>
      </c>
      <c r="K359" s="62">
        <f t="shared" si="23"/>
        <v>5980</v>
      </c>
      <c r="L359" s="62">
        <f t="shared" si="24"/>
        <v>4983.3333333333339</v>
      </c>
      <c r="M359" s="62"/>
      <c r="N359" s="43">
        <v>591</v>
      </c>
    </row>
    <row r="360" spans="2:14" ht="24">
      <c r="B360" s="68">
        <v>15</v>
      </c>
      <c r="C360" s="8" t="s">
        <v>331</v>
      </c>
      <c r="D360" s="9" t="s">
        <v>895</v>
      </c>
      <c r="E360" s="48">
        <v>3000</v>
      </c>
      <c r="F360" s="48" t="s">
        <v>382</v>
      </c>
      <c r="G360" s="80">
        <v>13.534000000000001</v>
      </c>
      <c r="H360" s="61">
        <f t="shared" si="26"/>
        <v>300</v>
      </c>
      <c r="I360" s="44">
        <v>10</v>
      </c>
      <c r="J360" s="61">
        <v>67.67</v>
      </c>
      <c r="K360" s="62">
        <f t="shared" si="23"/>
        <v>20301</v>
      </c>
      <c r="L360" s="62">
        <f t="shared" si="24"/>
        <v>16917.5</v>
      </c>
      <c r="M360" s="62"/>
      <c r="N360" s="43">
        <v>490</v>
      </c>
    </row>
    <row r="361" spans="2:14" ht="37.5" customHeight="1">
      <c r="B361" s="8">
        <v>16</v>
      </c>
      <c r="C361" s="19" t="s">
        <v>259</v>
      </c>
      <c r="D361" s="25" t="s">
        <v>356</v>
      </c>
      <c r="E361" s="10">
        <v>2000</v>
      </c>
      <c r="F361" s="48" t="s">
        <v>382</v>
      </c>
      <c r="G361" s="80">
        <v>3.092E-2</v>
      </c>
      <c r="H361" s="61">
        <f t="shared" si="26"/>
        <v>200</v>
      </c>
      <c r="I361" s="44">
        <v>10</v>
      </c>
      <c r="J361" s="61">
        <v>154.6</v>
      </c>
      <c r="K361" s="62">
        <f t="shared" si="23"/>
        <v>30920</v>
      </c>
      <c r="L361" s="62">
        <f t="shared" si="24"/>
        <v>25766.666666666668</v>
      </c>
      <c r="M361" s="62"/>
      <c r="N361" s="43">
        <v>493</v>
      </c>
    </row>
    <row r="362" spans="2:14">
      <c r="B362" s="68"/>
      <c r="C362" s="8"/>
      <c r="D362" s="11" t="s">
        <v>262</v>
      </c>
      <c r="E362" s="48"/>
      <c r="F362" s="48"/>
      <c r="G362" s="7"/>
      <c r="H362" s="61"/>
      <c r="I362" s="44"/>
      <c r="J362" s="67"/>
      <c r="K362" s="62"/>
      <c r="L362" s="62"/>
      <c r="M362" s="62"/>
      <c r="N362" s="43"/>
    </row>
    <row r="363" spans="2:14">
      <c r="B363" s="68">
        <v>17</v>
      </c>
      <c r="C363" s="51" t="s">
        <v>337</v>
      </c>
      <c r="D363" s="9" t="s">
        <v>608</v>
      </c>
      <c r="E363" s="48">
        <v>25000</v>
      </c>
      <c r="F363" s="48" t="s">
        <v>382</v>
      </c>
      <c r="G363" s="80">
        <v>2.7200000000000002E-3</v>
      </c>
      <c r="H363" s="61">
        <f t="shared" ref="H363:H371" si="27">E363/I363</f>
        <v>25000</v>
      </c>
      <c r="I363" s="44">
        <v>1</v>
      </c>
      <c r="J363" s="61">
        <v>1.36</v>
      </c>
      <c r="K363" s="62">
        <f t="shared" si="23"/>
        <v>34000</v>
      </c>
      <c r="L363" s="62">
        <f t="shared" si="24"/>
        <v>28333.333333333336</v>
      </c>
      <c r="M363" s="62"/>
      <c r="N363" s="43">
        <v>3450</v>
      </c>
    </row>
    <row r="364" spans="2:14">
      <c r="B364" s="68">
        <v>18</v>
      </c>
      <c r="C364" s="8" t="s">
        <v>263</v>
      </c>
      <c r="D364" s="9" t="s">
        <v>609</v>
      </c>
      <c r="E364" s="48">
        <v>20000</v>
      </c>
      <c r="F364" s="48" t="s">
        <v>257</v>
      </c>
      <c r="G364" s="80">
        <v>3.3600000000000001E-3</v>
      </c>
      <c r="H364" s="61">
        <f t="shared" si="27"/>
        <v>1000</v>
      </c>
      <c r="I364" s="44">
        <v>20</v>
      </c>
      <c r="J364" s="61">
        <v>33.6</v>
      </c>
      <c r="K364" s="62">
        <f t="shared" si="23"/>
        <v>33600</v>
      </c>
      <c r="L364" s="62">
        <f t="shared" si="24"/>
        <v>28000</v>
      </c>
      <c r="M364" s="62"/>
      <c r="N364" s="43">
        <v>629</v>
      </c>
    </row>
    <row r="365" spans="2:14">
      <c r="B365" s="68">
        <v>19</v>
      </c>
      <c r="C365" s="8" t="s">
        <v>264</v>
      </c>
      <c r="D365" s="9" t="s">
        <v>610</v>
      </c>
      <c r="E365" s="48">
        <v>15000</v>
      </c>
      <c r="F365" s="48" t="s">
        <v>382</v>
      </c>
      <c r="G365" s="80">
        <v>3.3600000000000001E-3</v>
      </c>
      <c r="H365" s="61">
        <f t="shared" si="27"/>
        <v>15000</v>
      </c>
      <c r="I365" s="44">
        <v>1</v>
      </c>
      <c r="J365" s="61">
        <v>1.68</v>
      </c>
      <c r="K365" s="62">
        <f t="shared" si="23"/>
        <v>25200</v>
      </c>
      <c r="L365" s="62">
        <f t="shared" si="24"/>
        <v>21000</v>
      </c>
      <c r="M365" s="62"/>
      <c r="N365" s="43">
        <v>630</v>
      </c>
    </row>
    <row r="366" spans="2:14">
      <c r="B366" s="68">
        <v>20</v>
      </c>
      <c r="C366" s="8" t="s">
        <v>263</v>
      </c>
      <c r="D366" s="9" t="s">
        <v>611</v>
      </c>
      <c r="E366" s="48">
        <v>10000</v>
      </c>
      <c r="F366" s="48" t="s">
        <v>382</v>
      </c>
      <c r="G366" s="80">
        <v>3.3600000000000001E-3</v>
      </c>
      <c r="H366" s="61">
        <f t="shared" si="27"/>
        <v>10000</v>
      </c>
      <c r="I366" s="44">
        <v>1</v>
      </c>
      <c r="J366" s="61">
        <v>1.68</v>
      </c>
      <c r="K366" s="62">
        <f t="shared" si="23"/>
        <v>16800</v>
      </c>
      <c r="L366" s="62">
        <f t="shared" si="24"/>
        <v>14000</v>
      </c>
      <c r="M366" s="62"/>
      <c r="N366" s="43">
        <v>630</v>
      </c>
    </row>
    <row r="367" spans="2:14">
      <c r="B367" s="68">
        <v>21</v>
      </c>
      <c r="C367" s="8" t="s">
        <v>264</v>
      </c>
      <c r="D367" s="9" t="s">
        <v>612</v>
      </c>
      <c r="E367" s="48">
        <v>500</v>
      </c>
      <c r="F367" s="48" t="s">
        <v>7</v>
      </c>
      <c r="G367" s="80">
        <v>7.936E-2</v>
      </c>
      <c r="H367" s="61">
        <f t="shared" si="27"/>
        <v>100</v>
      </c>
      <c r="I367" s="44">
        <v>5</v>
      </c>
      <c r="J367" s="61">
        <v>3.97</v>
      </c>
      <c r="K367" s="62">
        <f t="shared" si="23"/>
        <v>397</v>
      </c>
      <c r="L367" s="62">
        <f t="shared" si="24"/>
        <v>330.83333333333337</v>
      </c>
      <c r="M367" s="62"/>
      <c r="N367" s="43">
        <v>640</v>
      </c>
    </row>
    <row r="368" spans="2:14">
      <c r="B368" s="68">
        <v>22</v>
      </c>
      <c r="C368" s="8" t="s">
        <v>338</v>
      </c>
      <c r="D368" s="9" t="s">
        <v>613</v>
      </c>
      <c r="E368" s="48">
        <v>10000</v>
      </c>
      <c r="F368" s="48" t="s">
        <v>382</v>
      </c>
      <c r="G368" s="80">
        <v>4.0600000000000002E-3</v>
      </c>
      <c r="H368" s="61">
        <f t="shared" si="27"/>
        <v>10000</v>
      </c>
      <c r="I368" s="44">
        <v>1</v>
      </c>
      <c r="J368" s="61">
        <v>2.0299999999999998</v>
      </c>
      <c r="K368" s="62">
        <f t="shared" si="23"/>
        <v>20299.999999999996</v>
      </c>
      <c r="L368" s="62">
        <f t="shared" si="24"/>
        <v>16916.666666666664</v>
      </c>
      <c r="M368" s="62"/>
      <c r="N368" s="43">
        <v>528</v>
      </c>
    </row>
    <row r="369" spans="2:14">
      <c r="B369" s="68">
        <v>23</v>
      </c>
      <c r="C369" s="8" t="s">
        <v>263</v>
      </c>
      <c r="D369" s="9" t="s">
        <v>614</v>
      </c>
      <c r="E369" s="48">
        <v>8000</v>
      </c>
      <c r="F369" s="48" t="s">
        <v>257</v>
      </c>
      <c r="G369" s="80">
        <v>4.0600000000000002E-3</v>
      </c>
      <c r="H369" s="61">
        <f t="shared" si="27"/>
        <v>400</v>
      </c>
      <c r="I369" s="44">
        <v>20</v>
      </c>
      <c r="J369" s="61">
        <v>40.6</v>
      </c>
      <c r="K369" s="62">
        <f t="shared" si="23"/>
        <v>16240</v>
      </c>
      <c r="L369" s="62">
        <f t="shared" si="24"/>
        <v>13533.333333333334</v>
      </c>
      <c r="M369" s="62"/>
      <c r="N369" s="43">
        <v>527</v>
      </c>
    </row>
    <row r="370" spans="2:14">
      <c r="B370" s="68">
        <v>24</v>
      </c>
      <c r="C370" s="8" t="s">
        <v>38</v>
      </c>
      <c r="D370" s="9" t="s">
        <v>616</v>
      </c>
      <c r="E370" s="48">
        <v>3000</v>
      </c>
      <c r="F370" s="48" t="s">
        <v>382</v>
      </c>
      <c r="G370" s="80">
        <v>7.6E-3</v>
      </c>
      <c r="H370" s="61">
        <f t="shared" si="27"/>
        <v>3000</v>
      </c>
      <c r="I370" s="44">
        <v>1</v>
      </c>
      <c r="J370" s="61">
        <v>3.8</v>
      </c>
      <c r="K370" s="62">
        <f t="shared" si="23"/>
        <v>11400</v>
      </c>
      <c r="L370" s="62">
        <f t="shared" si="24"/>
        <v>9500</v>
      </c>
      <c r="M370" s="62"/>
      <c r="N370" s="43">
        <v>621</v>
      </c>
    </row>
    <row r="371" spans="2:14">
      <c r="B371" s="68">
        <v>25</v>
      </c>
      <c r="C371" s="8" t="s">
        <v>38</v>
      </c>
      <c r="D371" s="9" t="s">
        <v>615</v>
      </c>
      <c r="E371" s="48">
        <v>2000</v>
      </c>
      <c r="F371" s="48" t="s">
        <v>257</v>
      </c>
      <c r="G371" s="80">
        <v>7.6E-3</v>
      </c>
      <c r="H371" s="61">
        <f t="shared" si="27"/>
        <v>2000</v>
      </c>
      <c r="I371" s="44">
        <v>1</v>
      </c>
      <c r="J371" s="61">
        <v>3.8</v>
      </c>
      <c r="K371" s="62">
        <f t="shared" si="23"/>
        <v>7600</v>
      </c>
      <c r="L371" s="62">
        <f t="shared" si="24"/>
        <v>6333.3333333333339</v>
      </c>
      <c r="M371" s="62"/>
      <c r="N371" s="43">
        <v>621</v>
      </c>
    </row>
    <row r="372" spans="2:14">
      <c r="B372" s="68"/>
      <c r="C372" s="8"/>
      <c r="D372" s="11" t="s">
        <v>265</v>
      </c>
      <c r="E372" s="48"/>
      <c r="F372" s="48"/>
      <c r="G372" s="5"/>
      <c r="H372" s="61"/>
      <c r="I372" s="44"/>
      <c r="J372" s="67"/>
      <c r="K372" s="62"/>
      <c r="L372" s="62"/>
      <c r="M372" s="62"/>
      <c r="N372" s="43"/>
    </row>
    <row r="373" spans="2:14">
      <c r="B373" s="68">
        <v>26</v>
      </c>
      <c r="C373" s="8" t="s">
        <v>266</v>
      </c>
      <c r="D373" s="9" t="s">
        <v>617</v>
      </c>
      <c r="E373" s="48">
        <v>100000</v>
      </c>
      <c r="F373" s="48" t="s">
        <v>7</v>
      </c>
      <c r="G373" s="80">
        <v>2.2499999999999998E-3</v>
      </c>
      <c r="H373" s="61">
        <f>E373/I373</f>
        <v>5000</v>
      </c>
      <c r="I373" s="44">
        <v>20</v>
      </c>
      <c r="J373" s="61">
        <v>0.45</v>
      </c>
      <c r="K373" s="62">
        <f t="shared" si="23"/>
        <v>2250</v>
      </c>
      <c r="L373" s="62">
        <f t="shared" si="24"/>
        <v>1875</v>
      </c>
      <c r="M373" s="62"/>
      <c r="N373" s="43">
        <v>3456</v>
      </c>
    </row>
    <row r="374" spans="2:14">
      <c r="B374" s="68">
        <v>27</v>
      </c>
      <c r="C374" s="8" t="s">
        <v>266</v>
      </c>
      <c r="D374" s="9" t="s">
        <v>267</v>
      </c>
      <c r="E374" s="48">
        <v>500</v>
      </c>
      <c r="F374" s="48" t="s">
        <v>382</v>
      </c>
      <c r="G374" s="80">
        <v>2.2499999999999998E-3</v>
      </c>
      <c r="H374" s="61">
        <f>E374/I374</f>
        <v>50</v>
      </c>
      <c r="I374" s="44">
        <v>10</v>
      </c>
      <c r="J374" s="61">
        <v>11.24</v>
      </c>
      <c r="K374" s="62">
        <f t="shared" si="23"/>
        <v>562</v>
      </c>
      <c r="L374" s="62">
        <f t="shared" si="24"/>
        <v>468.33333333333337</v>
      </c>
      <c r="M374" s="62"/>
      <c r="N374" s="43">
        <v>3457</v>
      </c>
    </row>
    <row r="375" spans="2:14">
      <c r="B375" s="68"/>
      <c r="C375" s="8"/>
      <c r="D375" s="11" t="s">
        <v>268</v>
      </c>
      <c r="E375" s="48"/>
      <c r="F375" s="48"/>
      <c r="G375" s="5"/>
      <c r="H375" s="61"/>
      <c r="I375" s="44"/>
      <c r="J375" s="67"/>
      <c r="K375" s="62"/>
      <c r="L375" s="62"/>
      <c r="M375" s="62"/>
      <c r="N375" s="43"/>
    </row>
    <row r="376" spans="2:14">
      <c r="B376" s="68">
        <v>28</v>
      </c>
      <c r="C376" s="8" t="s">
        <v>270</v>
      </c>
      <c r="D376" s="9" t="s">
        <v>269</v>
      </c>
      <c r="E376" s="48">
        <v>500</v>
      </c>
      <c r="F376" s="48" t="s">
        <v>382</v>
      </c>
      <c r="G376" s="80">
        <v>3.424E-2</v>
      </c>
      <c r="H376" s="61">
        <f>E376/I376</f>
        <v>500</v>
      </c>
      <c r="I376" s="44">
        <v>1</v>
      </c>
      <c r="J376" s="61">
        <v>17.12</v>
      </c>
      <c r="K376" s="62">
        <f t="shared" si="23"/>
        <v>8560</v>
      </c>
      <c r="L376" s="62">
        <f t="shared" si="24"/>
        <v>7133.3333333333339</v>
      </c>
      <c r="M376" s="62"/>
      <c r="N376" s="43">
        <v>502</v>
      </c>
    </row>
    <row r="377" spans="2:14">
      <c r="B377" s="81"/>
      <c r="C377" s="8"/>
      <c r="D377" s="11" t="s">
        <v>271</v>
      </c>
      <c r="E377" s="48"/>
      <c r="F377" s="48"/>
      <c r="G377" s="7"/>
      <c r="H377" s="61"/>
      <c r="I377" s="44"/>
      <c r="J377" s="67"/>
      <c r="K377" s="62"/>
      <c r="L377" s="62"/>
      <c r="M377" s="62"/>
      <c r="N377" s="43"/>
    </row>
    <row r="378" spans="2:14">
      <c r="B378" s="68">
        <v>29</v>
      </c>
      <c r="C378" s="8" t="s">
        <v>270</v>
      </c>
      <c r="D378" s="9" t="s">
        <v>618</v>
      </c>
      <c r="E378" s="48">
        <v>1200</v>
      </c>
      <c r="F378" s="48" t="s">
        <v>382</v>
      </c>
      <c r="G378" s="80">
        <v>2.496E-2</v>
      </c>
      <c r="H378" s="61">
        <f>E378/I378</f>
        <v>1200</v>
      </c>
      <c r="I378" s="44">
        <v>1</v>
      </c>
      <c r="J378" s="61">
        <v>12.48</v>
      </c>
      <c r="K378" s="62">
        <f t="shared" si="23"/>
        <v>14976</v>
      </c>
      <c r="L378" s="62">
        <f t="shared" si="24"/>
        <v>12480</v>
      </c>
      <c r="M378" s="62"/>
      <c r="N378" s="43">
        <v>510</v>
      </c>
    </row>
    <row r="379" spans="2:14">
      <c r="B379" s="68">
        <v>30</v>
      </c>
      <c r="C379" s="8" t="s">
        <v>270</v>
      </c>
      <c r="D379" s="9" t="s">
        <v>619</v>
      </c>
      <c r="E379" s="48">
        <v>1200</v>
      </c>
      <c r="F379" s="48" t="s">
        <v>382</v>
      </c>
      <c r="G379" s="80">
        <v>2.8320000000000001E-2</v>
      </c>
      <c r="H379" s="61">
        <f>E379/I379</f>
        <v>1200</v>
      </c>
      <c r="I379" s="44">
        <v>1</v>
      </c>
      <c r="J379" s="61">
        <v>14.16</v>
      </c>
      <c r="K379" s="62">
        <f t="shared" si="23"/>
        <v>16992</v>
      </c>
      <c r="L379" s="62">
        <f t="shared" si="24"/>
        <v>14160</v>
      </c>
      <c r="M379" s="62"/>
      <c r="N379" s="43">
        <v>513</v>
      </c>
    </row>
    <row r="380" spans="2:14">
      <c r="B380" s="68">
        <v>31</v>
      </c>
      <c r="C380" s="8" t="s">
        <v>273</v>
      </c>
      <c r="D380" s="9" t="s">
        <v>272</v>
      </c>
      <c r="E380" s="48">
        <v>300</v>
      </c>
      <c r="F380" s="48" t="s">
        <v>382</v>
      </c>
      <c r="G380" s="80">
        <v>2.4099999999999998E-3</v>
      </c>
      <c r="H380" s="61">
        <f>E380/I380</f>
        <v>300</v>
      </c>
      <c r="I380" s="44">
        <v>1</v>
      </c>
      <c r="J380" s="61">
        <v>12.04</v>
      </c>
      <c r="K380" s="62">
        <f t="shared" si="23"/>
        <v>3611.9999999999995</v>
      </c>
      <c r="L380" s="62">
        <f t="shared" si="24"/>
        <v>3009.9999999999995</v>
      </c>
      <c r="M380" s="62"/>
      <c r="N380" s="43">
        <v>517</v>
      </c>
    </row>
    <row r="381" spans="2:14">
      <c r="B381" s="68">
        <v>32</v>
      </c>
      <c r="C381" s="8" t="s">
        <v>273</v>
      </c>
      <c r="D381" s="9" t="s">
        <v>274</v>
      </c>
      <c r="E381" s="48">
        <v>240</v>
      </c>
      <c r="F381" s="48" t="s">
        <v>382</v>
      </c>
      <c r="G381" s="80">
        <v>2.775E-2</v>
      </c>
      <c r="H381" s="61">
        <f>E381/I381</f>
        <v>20</v>
      </c>
      <c r="I381" s="44">
        <v>12</v>
      </c>
      <c r="J381" s="61">
        <v>166.5</v>
      </c>
      <c r="K381" s="62">
        <f t="shared" si="23"/>
        <v>3330</v>
      </c>
      <c r="L381" s="62">
        <f t="shared" si="24"/>
        <v>2775</v>
      </c>
      <c r="M381" s="62"/>
      <c r="N381" s="43">
        <v>522</v>
      </c>
    </row>
    <row r="382" spans="2:14">
      <c r="B382" s="68">
        <v>33</v>
      </c>
      <c r="C382" s="8" t="s">
        <v>275</v>
      </c>
      <c r="D382" s="9" t="s">
        <v>620</v>
      </c>
      <c r="E382" s="48">
        <v>200</v>
      </c>
      <c r="F382" s="48" t="s">
        <v>17</v>
      </c>
      <c r="G382" s="80">
        <v>0.245</v>
      </c>
      <c r="H382" s="61">
        <f>E382/I382</f>
        <v>200</v>
      </c>
      <c r="I382" s="44">
        <v>1</v>
      </c>
      <c r="J382" s="61">
        <v>24.5</v>
      </c>
      <c r="K382" s="62">
        <f t="shared" si="23"/>
        <v>4900</v>
      </c>
      <c r="L382" s="62">
        <f t="shared" si="24"/>
        <v>4083.3333333333335</v>
      </c>
      <c r="M382" s="62"/>
      <c r="N382" s="43">
        <v>684</v>
      </c>
    </row>
    <row r="383" spans="2:14" ht="24">
      <c r="B383" s="81"/>
      <c r="C383" s="10"/>
      <c r="D383" s="11" t="s">
        <v>323</v>
      </c>
      <c r="E383" s="48"/>
      <c r="F383" s="48"/>
      <c r="G383" s="5"/>
      <c r="H383" s="61"/>
      <c r="I383" s="44"/>
      <c r="J383" s="67"/>
      <c r="K383" s="62"/>
      <c r="L383" s="62"/>
      <c r="M383" s="62"/>
      <c r="N383" s="43"/>
    </row>
    <row r="384" spans="2:14" ht="30.75" customHeight="1">
      <c r="B384" s="68">
        <v>34</v>
      </c>
      <c r="C384" s="8" t="s">
        <v>276</v>
      </c>
      <c r="D384" s="9" t="s">
        <v>888</v>
      </c>
      <c r="E384" s="48">
        <v>120</v>
      </c>
      <c r="F384" s="48" t="s">
        <v>301</v>
      </c>
      <c r="G384" s="80">
        <v>3.0509999999999999E-2</v>
      </c>
      <c r="H384" s="61">
        <f t="shared" ref="H384:H389" si="28">E384/I384</f>
        <v>120</v>
      </c>
      <c r="I384" s="44">
        <v>1</v>
      </c>
      <c r="J384" s="61">
        <v>137.91</v>
      </c>
      <c r="K384" s="62">
        <f t="shared" ref="K384:K447" si="29">H384*J384</f>
        <v>16549.2</v>
      </c>
      <c r="L384" s="62">
        <f t="shared" ref="L384:L447" si="30">K384/1.2</f>
        <v>13791.000000000002</v>
      </c>
      <c r="M384" s="62"/>
      <c r="N384" s="43">
        <v>530</v>
      </c>
    </row>
    <row r="385" spans="2:21" ht="30.75" customHeight="1">
      <c r="B385" s="68">
        <v>35</v>
      </c>
      <c r="C385" s="8" t="s">
        <v>276</v>
      </c>
      <c r="D385" s="9" t="s">
        <v>887</v>
      </c>
      <c r="E385" s="48">
        <v>120</v>
      </c>
      <c r="F385" s="48" t="s">
        <v>301</v>
      </c>
      <c r="G385" s="80">
        <v>3.092E-2</v>
      </c>
      <c r="H385" s="61">
        <f t="shared" si="28"/>
        <v>120</v>
      </c>
      <c r="I385" s="44">
        <v>1</v>
      </c>
      <c r="J385" s="61">
        <v>275.82</v>
      </c>
      <c r="K385" s="62">
        <f t="shared" si="29"/>
        <v>33098.400000000001</v>
      </c>
      <c r="L385" s="62">
        <f t="shared" si="30"/>
        <v>27582.000000000004</v>
      </c>
      <c r="M385" s="62"/>
      <c r="N385" s="43">
        <v>540</v>
      </c>
    </row>
    <row r="386" spans="2:21" ht="36">
      <c r="B386" s="68">
        <v>36</v>
      </c>
      <c r="C386" s="8" t="s">
        <v>276</v>
      </c>
      <c r="D386" s="9" t="s">
        <v>886</v>
      </c>
      <c r="E386" s="48">
        <v>200</v>
      </c>
      <c r="F386" s="48" t="s">
        <v>301</v>
      </c>
      <c r="G386" s="80">
        <v>5.5849999999999997E-2</v>
      </c>
      <c r="H386" s="61">
        <f t="shared" si="28"/>
        <v>200</v>
      </c>
      <c r="I386" s="44">
        <v>1</v>
      </c>
      <c r="J386" s="61">
        <v>137.91</v>
      </c>
      <c r="K386" s="62">
        <f t="shared" si="29"/>
        <v>27582</v>
      </c>
      <c r="L386" s="62">
        <f t="shared" si="30"/>
        <v>22985</v>
      </c>
      <c r="M386" s="62"/>
      <c r="N386" s="43">
        <v>553</v>
      </c>
    </row>
    <row r="387" spans="2:21" ht="36">
      <c r="B387" s="68">
        <v>37</v>
      </c>
      <c r="C387" s="8" t="s">
        <v>276</v>
      </c>
      <c r="D387" s="9" t="s">
        <v>889</v>
      </c>
      <c r="E387" s="48">
        <v>300</v>
      </c>
      <c r="F387" s="48" t="s">
        <v>301</v>
      </c>
      <c r="G387" s="80">
        <v>5.5849999999999997E-2</v>
      </c>
      <c r="H387" s="61">
        <f t="shared" si="28"/>
        <v>300</v>
      </c>
      <c r="I387" s="44">
        <v>1</v>
      </c>
      <c r="J387" s="61">
        <v>275.82</v>
      </c>
      <c r="K387" s="62">
        <f t="shared" si="29"/>
        <v>82746</v>
      </c>
      <c r="L387" s="62">
        <f t="shared" si="30"/>
        <v>68955</v>
      </c>
      <c r="M387" s="62"/>
      <c r="N387" s="43">
        <v>554</v>
      </c>
    </row>
    <row r="388" spans="2:21" ht="36">
      <c r="B388" s="68">
        <v>38</v>
      </c>
      <c r="C388" s="8" t="s">
        <v>276</v>
      </c>
      <c r="D388" s="9" t="s">
        <v>890</v>
      </c>
      <c r="E388" s="10">
        <v>300</v>
      </c>
      <c r="F388" s="10" t="s">
        <v>301</v>
      </c>
      <c r="G388" s="80">
        <v>0.13791</v>
      </c>
      <c r="H388" s="61">
        <f t="shared" si="28"/>
        <v>300</v>
      </c>
      <c r="I388" s="44">
        <v>1</v>
      </c>
      <c r="J388" s="61">
        <v>137.91</v>
      </c>
      <c r="K388" s="62">
        <f t="shared" si="29"/>
        <v>41373</v>
      </c>
      <c r="L388" s="62">
        <f t="shared" si="30"/>
        <v>34477.5</v>
      </c>
      <c r="M388" s="62"/>
      <c r="N388" s="43">
        <v>558</v>
      </c>
    </row>
    <row r="389" spans="2:21" ht="37.5" customHeight="1">
      <c r="B389" s="68">
        <v>39</v>
      </c>
      <c r="C389" s="8" t="s">
        <v>276</v>
      </c>
      <c r="D389" s="9" t="s">
        <v>891</v>
      </c>
      <c r="E389" s="48">
        <v>150</v>
      </c>
      <c r="F389" s="48" t="s">
        <v>301</v>
      </c>
      <c r="G389" s="80">
        <v>0.13791</v>
      </c>
      <c r="H389" s="61">
        <f t="shared" si="28"/>
        <v>150</v>
      </c>
      <c r="I389" s="44">
        <v>1</v>
      </c>
      <c r="J389" s="61">
        <v>275.82</v>
      </c>
      <c r="K389" s="62">
        <f t="shared" si="29"/>
        <v>41373</v>
      </c>
      <c r="L389" s="62">
        <f t="shared" si="30"/>
        <v>34477.5</v>
      </c>
      <c r="M389" s="62"/>
      <c r="N389" s="43">
        <v>557</v>
      </c>
    </row>
    <row r="390" spans="2:21">
      <c r="B390" s="79" t="s">
        <v>740</v>
      </c>
      <c r="C390" s="22"/>
      <c r="D390" s="39" t="s">
        <v>904</v>
      </c>
      <c r="E390" s="46"/>
      <c r="F390" s="46"/>
      <c r="G390" s="76"/>
      <c r="H390" s="82"/>
      <c r="I390" s="42"/>
      <c r="J390" s="26"/>
      <c r="K390" s="59"/>
      <c r="L390" s="59"/>
      <c r="M390" s="75">
        <v>396577.74</v>
      </c>
      <c r="N390" s="43"/>
    </row>
    <row r="391" spans="2:21" ht="24">
      <c r="B391" s="81"/>
      <c r="C391" s="8"/>
      <c r="D391" s="11" t="s">
        <v>277</v>
      </c>
      <c r="E391" s="48"/>
      <c r="F391" s="48"/>
      <c r="G391" s="7"/>
      <c r="H391" s="61"/>
      <c r="I391" s="44"/>
      <c r="J391" s="67"/>
      <c r="K391" s="62"/>
      <c r="L391" s="62"/>
      <c r="M391" s="62"/>
      <c r="N391" s="43"/>
    </row>
    <row r="392" spans="2:21">
      <c r="B392" s="68">
        <v>1</v>
      </c>
      <c r="C392" s="8" t="s">
        <v>278</v>
      </c>
      <c r="D392" s="9" t="s">
        <v>623</v>
      </c>
      <c r="E392" s="48">
        <v>2500</v>
      </c>
      <c r="F392" s="48" t="s">
        <v>7</v>
      </c>
      <c r="G392" s="80">
        <v>0.65066999999999997</v>
      </c>
      <c r="H392" s="61">
        <f>E392/I392</f>
        <v>500</v>
      </c>
      <c r="I392" s="44">
        <v>5</v>
      </c>
      <c r="J392" s="61">
        <v>2.44</v>
      </c>
      <c r="K392" s="62">
        <f t="shared" si="29"/>
        <v>1220</v>
      </c>
      <c r="L392" s="62">
        <f t="shared" si="30"/>
        <v>1016.6666666666667</v>
      </c>
      <c r="M392" s="62"/>
      <c r="N392" s="43">
        <v>2611</v>
      </c>
    </row>
    <row r="393" spans="2:21">
      <c r="B393" s="68">
        <v>2</v>
      </c>
      <c r="C393" s="8" t="s">
        <v>279</v>
      </c>
      <c r="D393" s="9" t="s">
        <v>622</v>
      </c>
      <c r="E393" s="48">
        <v>6000</v>
      </c>
      <c r="F393" s="48" t="s">
        <v>17</v>
      </c>
      <c r="G393" s="80">
        <v>0.33150000000000002</v>
      </c>
      <c r="H393" s="61">
        <f>E393/I393</f>
        <v>6000</v>
      </c>
      <c r="I393" s="44">
        <v>1</v>
      </c>
      <c r="J393" s="61">
        <v>13.26</v>
      </c>
      <c r="K393" s="62">
        <f t="shared" si="29"/>
        <v>79560</v>
      </c>
      <c r="L393" s="62">
        <f t="shared" si="30"/>
        <v>66300</v>
      </c>
      <c r="M393" s="62"/>
      <c r="N393" s="43">
        <v>2637</v>
      </c>
    </row>
    <row r="394" spans="2:21">
      <c r="B394" s="68">
        <v>3</v>
      </c>
      <c r="C394" s="8" t="s">
        <v>280</v>
      </c>
      <c r="D394" s="9" t="s">
        <v>624</v>
      </c>
      <c r="E394" s="48">
        <v>5200</v>
      </c>
      <c r="F394" s="48" t="s">
        <v>7</v>
      </c>
      <c r="G394" s="80">
        <v>2.24925</v>
      </c>
      <c r="H394" s="61">
        <f>E394/I394</f>
        <v>1040</v>
      </c>
      <c r="I394" s="44">
        <v>5</v>
      </c>
      <c r="J394" s="61">
        <v>7.49</v>
      </c>
      <c r="K394" s="62">
        <f t="shared" si="29"/>
        <v>7789.6</v>
      </c>
      <c r="L394" s="62">
        <f t="shared" si="30"/>
        <v>6491.3333333333339</v>
      </c>
      <c r="M394" s="62"/>
      <c r="N394" s="43">
        <v>2633</v>
      </c>
    </row>
    <row r="395" spans="2:21">
      <c r="B395" s="81"/>
      <c r="C395" s="8"/>
      <c r="D395" s="11" t="s">
        <v>281</v>
      </c>
      <c r="E395" s="48"/>
      <c r="F395" s="48"/>
      <c r="G395" s="7"/>
      <c r="H395" s="61"/>
      <c r="I395" s="44"/>
      <c r="J395" s="67"/>
      <c r="K395" s="62"/>
      <c r="L395" s="62"/>
      <c r="M395" s="62"/>
      <c r="N395" s="43"/>
    </row>
    <row r="396" spans="2:21">
      <c r="B396" s="68">
        <v>4</v>
      </c>
      <c r="C396" s="8" t="s">
        <v>698</v>
      </c>
      <c r="D396" s="9" t="s">
        <v>699</v>
      </c>
      <c r="E396" s="48">
        <v>2000</v>
      </c>
      <c r="F396" s="48" t="s">
        <v>363</v>
      </c>
      <c r="G396" s="80">
        <v>6.8544</v>
      </c>
      <c r="H396" s="61">
        <f>E396/I396</f>
        <v>20</v>
      </c>
      <c r="I396" s="44">
        <v>100</v>
      </c>
      <c r="J396" s="61">
        <v>85.68</v>
      </c>
      <c r="K396" s="62">
        <f t="shared" si="29"/>
        <v>1713.6000000000001</v>
      </c>
      <c r="L396" s="62">
        <f t="shared" si="30"/>
        <v>1428.0000000000002</v>
      </c>
      <c r="M396" s="62"/>
      <c r="N396" s="43">
        <v>2556</v>
      </c>
    </row>
    <row r="397" spans="2:21" s="2" customFormat="1">
      <c r="B397" s="68">
        <v>5</v>
      </c>
      <c r="C397" s="8" t="s">
        <v>283</v>
      </c>
      <c r="D397" s="9" t="s">
        <v>626</v>
      </c>
      <c r="E397" s="48">
        <v>2000</v>
      </c>
      <c r="F397" s="48" t="s">
        <v>17</v>
      </c>
      <c r="G397" s="80">
        <v>2.5870000000000001E-2</v>
      </c>
      <c r="H397" s="61">
        <f>E397/I397</f>
        <v>200</v>
      </c>
      <c r="I397" s="44">
        <v>10</v>
      </c>
      <c r="J397" s="61">
        <v>51.74</v>
      </c>
      <c r="K397" s="62">
        <f t="shared" si="29"/>
        <v>10348</v>
      </c>
      <c r="L397" s="62">
        <f t="shared" si="30"/>
        <v>8623.3333333333339</v>
      </c>
      <c r="M397" s="62"/>
      <c r="N397" s="43">
        <v>2180</v>
      </c>
      <c r="O397" s="30"/>
      <c r="P397" s="30"/>
      <c r="Q397" s="30"/>
      <c r="R397" s="30"/>
      <c r="S397" s="30"/>
    </row>
    <row r="398" spans="2:21">
      <c r="B398" s="68">
        <v>6</v>
      </c>
      <c r="C398" s="8" t="s">
        <v>327</v>
      </c>
      <c r="D398" s="9" t="s">
        <v>627</v>
      </c>
      <c r="E398" s="48">
        <v>1500</v>
      </c>
      <c r="F398" s="48" t="s">
        <v>375</v>
      </c>
      <c r="G398" s="80">
        <v>7.8719999999999999</v>
      </c>
      <c r="H398" s="61">
        <f>E398/I398</f>
        <v>30</v>
      </c>
      <c r="I398" s="44">
        <v>50</v>
      </c>
      <c r="J398" s="61">
        <v>39.36</v>
      </c>
      <c r="K398" s="62">
        <f t="shared" si="29"/>
        <v>1180.8</v>
      </c>
      <c r="L398" s="62">
        <f t="shared" si="30"/>
        <v>984</v>
      </c>
      <c r="M398" s="62"/>
      <c r="N398" s="43">
        <v>2596</v>
      </c>
      <c r="O398" s="30"/>
      <c r="P398" s="30"/>
      <c r="Q398" s="30"/>
      <c r="R398" s="30"/>
      <c r="S398" s="30"/>
    </row>
    <row r="399" spans="2:21">
      <c r="B399" s="68">
        <v>7</v>
      </c>
      <c r="C399" s="8" t="s">
        <v>327</v>
      </c>
      <c r="D399" s="9" t="s">
        <v>628</v>
      </c>
      <c r="E399" s="48">
        <v>1500</v>
      </c>
      <c r="F399" s="48" t="s">
        <v>375</v>
      </c>
      <c r="G399" s="80">
        <v>7.8719999999999999</v>
      </c>
      <c r="H399" s="61">
        <f>E399/I399</f>
        <v>30</v>
      </c>
      <c r="I399" s="44">
        <v>50</v>
      </c>
      <c r="J399" s="61">
        <v>78.72</v>
      </c>
      <c r="K399" s="62">
        <f t="shared" si="29"/>
        <v>2361.6</v>
      </c>
      <c r="L399" s="62">
        <f t="shared" si="30"/>
        <v>1968</v>
      </c>
      <c r="M399" s="62"/>
      <c r="N399" s="43">
        <v>2597</v>
      </c>
      <c r="O399" s="30"/>
      <c r="P399" s="30"/>
      <c r="Q399" s="30"/>
      <c r="R399" s="30"/>
      <c r="S399" s="30"/>
    </row>
    <row r="400" spans="2:21" ht="24">
      <c r="B400" s="81"/>
      <c r="C400" s="8"/>
      <c r="D400" s="11" t="s">
        <v>284</v>
      </c>
      <c r="E400" s="48"/>
      <c r="F400" s="48"/>
      <c r="G400" s="7"/>
      <c r="H400" s="61"/>
      <c r="I400" s="44"/>
      <c r="J400" s="67"/>
      <c r="K400" s="62"/>
      <c r="L400" s="62"/>
      <c r="M400" s="62"/>
      <c r="N400" s="43"/>
      <c r="O400" s="30"/>
      <c r="P400" s="30"/>
      <c r="Q400" s="30"/>
      <c r="R400" s="30"/>
      <c r="S400" s="30"/>
      <c r="T400" s="30"/>
      <c r="U400" s="30"/>
    </row>
    <row r="401" spans="2:21">
      <c r="B401" s="68">
        <v>8</v>
      </c>
      <c r="C401" s="8" t="s">
        <v>285</v>
      </c>
      <c r="D401" s="9" t="s">
        <v>629</v>
      </c>
      <c r="E401" s="48">
        <v>10000</v>
      </c>
      <c r="F401" s="48" t="s">
        <v>7</v>
      </c>
      <c r="G401" s="80">
        <v>70.483230000000006</v>
      </c>
      <c r="H401" s="61">
        <f>E401/I401</f>
        <v>200</v>
      </c>
      <c r="I401" s="44">
        <v>50</v>
      </c>
      <c r="J401" s="61">
        <v>105.02</v>
      </c>
      <c r="K401" s="62">
        <f t="shared" si="29"/>
        <v>21004</v>
      </c>
      <c r="L401" s="62">
        <f t="shared" si="30"/>
        <v>17503.333333333336</v>
      </c>
      <c r="M401" s="62"/>
      <c r="N401" s="43">
        <v>281</v>
      </c>
      <c r="O401" s="30"/>
      <c r="P401" s="30"/>
      <c r="Q401" s="30"/>
      <c r="R401" s="30"/>
      <c r="S401" s="30"/>
      <c r="T401" s="30"/>
      <c r="U401" s="30"/>
    </row>
    <row r="402" spans="2:21">
      <c r="B402" s="68">
        <v>9</v>
      </c>
      <c r="C402" s="8" t="s">
        <v>287</v>
      </c>
      <c r="D402" s="9" t="s">
        <v>286</v>
      </c>
      <c r="E402" s="48">
        <v>8000</v>
      </c>
      <c r="F402" s="48" t="s">
        <v>7</v>
      </c>
      <c r="G402" s="80">
        <v>0.49280000000000002</v>
      </c>
      <c r="H402" s="61">
        <f>E402/I402</f>
        <v>800</v>
      </c>
      <c r="I402" s="44">
        <v>10</v>
      </c>
      <c r="J402" s="61">
        <v>12.32</v>
      </c>
      <c r="K402" s="62">
        <f t="shared" si="29"/>
        <v>9856</v>
      </c>
      <c r="L402" s="62">
        <f t="shared" si="30"/>
        <v>8213.3333333333339</v>
      </c>
      <c r="M402" s="62"/>
      <c r="N402" s="43">
        <v>275</v>
      </c>
      <c r="O402" s="30"/>
      <c r="P402" s="30"/>
      <c r="Q402" s="30"/>
      <c r="R402" s="30"/>
      <c r="S402" s="30"/>
      <c r="T402" s="30"/>
      <c r="U402" s="30"/>
    </row>
    <row r="403" spans="2:21" s="2" customFormat="1">
      <c r="B403" s="68">
        <v>10</v>
      </c>
      <c r="C403" s="8" t="s">
        <v>288</v>
      </c>
      <c r="D403" s="9" t="s">
        <v>630</v>
      </c>
      <c r="E403" s="48">
        <v>1000</v>
      </c>
      <c r="F403" s="48" t="s">
        <v>7</v>
      </c>
      <c r="G403" s="80">
        <v>2.9659999999999999E-2</v>
      </c>
      <c r="H403" s="61">
        <f>E403/I403</f>
        <v>100</v>
      </c>
      <c r="I403" s="44">
        <v>10</v>
      </c>
      <c r="J403" s="61">
        <v>7.42</v>
      </c>
      <c r="K403" s="62">
        <f t="shared" si="29"/>
        <v>742</v>
      </c>
      <c r="L403" s="62">
        <f t="shared" si="30"/>
        <v>618.33333333333337</v>
      </c>
      <c r="M403" s="62"/>
      <c r="N403" s="43">
        <v>434</v>
      </c>
      <c r="O403" s="30"/>
      <c r="P403" s="30"/>
      <c r="Q403" s="30"/>
      <c r="R403" s="30"/>
      <c r="S403" s="30"/>
      <c r="T403" s="30"/>
      <c r="U403" s="30"/>
    </row>
    <row r="404" spans="2:21" s="2" customFormat="1">
      <c r="B404" s="68">
        <v>11</v>
      </c>
      <c r="C404" s="8" t="s">
        <v>288</v>
      </c>
      <c r="D404" s="9" t="s">
        <v>631</v>
      </c>
      <c r="E404" s="48">
        <v>1000</v>
      </c>
      <c r="F404" s="48" t="s">
        <v>7</v>
      </c>
      <c r="G404" s="80">
        <v>2.9659999999999999E-2</v>
      </c>
      <c r="H404" s="61">
        <f>E404/I404</f>
        <v>100</v>
      </c>
      <c r="I404" s="44">
        <v>10</v>
      </c>
      <c r="J404" s="61">
        <v>14.83</v>
      </c>
      <c r="K404" s="62">
        <f t="shared" si="29"/>
        <v>1483</v>
      </c>
      <c r="L404" s="62">
        <f t="shared" si="30"/>
        <v>1235.8333333333335</v>
      </c>
      <c r="M404" s="62"/>
      <c r="N404" s="43">
        <v>435</v>
      </c>
      <c r="O404" s="30"/>
      <c r="P404" s="30"/>
      <c r="Q404" s="30"/>
      <c r="R404" s="30"/>
      <c r="S404" s="30"/>
      <c r="T404" s="30"/>
      <c r="U404" s="30"/>
    </row>
    <row r="405" spans="2:21">
      <c r="B405" s="81"/>
      <c r="C405" s="8"/>
      <c r="D405" s="11" t="s">
        <v>289</v>
      </c>
      <c r="E405" s="48"/>
      <c r="F405" s="48"/>
      <c r="G405" s="7"/>
      <c r="H405" s="61"/>
      <c r="I405" s="44"/>
      <c r="J405" s="67"/>
      <c r="K405" s="62"/>
      <c r="L405" s="62"/>
      <c r="M405" s="62"/>
      <c r="N405" s="43"/>
      <c r="O405" s="30"/>
      <c r="P405" s="30"/>
      <c r="Q405" s="30"/>
      <c r="R405" s="30"/>
      <c r="S405" s="30"/>
      <c r="T405" s="30"/>
      <c r="U405" s="30"/>
    </row>
    <row r="406" spans="2:21" s="2" customFormat="1">
      <c r="B406" s="68">
        <v>12</v>
      </c>
      <c r="C406" s="8" t="s">
        <v>290</v>
      </c>
      <c r="D406" s="9" t="s">
        <v>632</v>
      </c>
      <c r="E406" s="48">
        <v>1000</v>
      </c>
      <c r="F406" s="48" t="s">
        <v>17</v>
      </c>
      <c r="G406" s="80">
        <v>1.5100000000000001E-3</v>
      </c>
      <c r="H406" s="61">
        <f t="shared" ref="H406:H417" si="31">E406/I406</f>
        <v>100</v>
      </c>
      <c r="I406" s="44">
        <v>10</v>
      </c>
      <c r="J406" s="61">
        <v>484.26</v>
      </c>
      <c r="K406" s="62">
        <f t="shared" si="29"/>
        <v>48426</v>
      </c>
      <c r="L406" s="62">
        <f t="shared" si="30"/>
        <v>40355</v>
      </c>
      <c r="M406" s="62"/>
      <c r="N406" s="43">
        <v>3492</v>
      </c>
      <c r="O406" s="30"/>
      <c r="P406" s="30"/>
      <c r="Q406" s="30"/>
      <c r="R406" s="30"/>
      <c r="S406" s="30"/>
      <c r="T406" s="30"/>
      <c r="U406" s="30"/>
    </row>
    <row r="407" spans="2:21">
      <c r="B407" s="68">
        <v>13</v>
      </c>
      <c r="C407" s="8" t="s">
        <v>291</v>
      </c>
      <c r="D407" s="9" t="s">
        <v>633</v>
      </c>
      <c r="E407" s="48">
        <v>1000</v>
      </c>
      <c r="F407" s="48" t="s">
        <v>17</v>
      </c>
      <c r="G407" s="80">
        <v>1.0200000000000001E-3</v>
      </c>
      <c r="H407" s="61">
        <f t="shared" si="31"/>
        <v>100</v>
      </c>
      <c r="I407" s="44">
        <v>10</v>
      </c>
      <c r="J407" s="61">
        <v>356.29</v>
      </c>
      <c r="K407" s="62">
        <f t="shared" si="29"/>
        <v>35629</v>
      </c>
      <c r="L407" s="62">
        <f t="shared" si="30"/>
        <v>29690.833333333336</v>
      </c>
      <c r="M407" s="62"/>
      <c r="N407" s="43">
        <v>3468</v>
      </c>
      <c r="O407" s="30"/>
      <c r="P407" s="30"/>
      <c r="Q407" s="30"/>
      <c r="R407" s="30"/>
      <c r="S407" s="30"/>
      <c r="T407" s="30"/>
      <c r="U407" s="30"/>
    </row>
    <row r="408" spans="2:21" ht="14.25" customHeight="1">
      <c r="B408" s="68">
        <v>14</v>
      </c>
      <c r="C408" s="8" t="s">
        <v>292</v>
      </c>
      <c r="D408" s="9" t="s">
        <v>634</v>
      </c>
      <c r="E408" s="48">
        <v>500</v>
      </c>
      <c r="F408" s="48" t="s">
        <v>17</v>
      </c>
      <c r="G408" s="80">
        <v>65.768000000000001</v>
      </c>
      <c r="H408" s="61">
        <f t="shared" si="31"/>
        <v>50</v>
      </c>
      <c r="I408" s="44">
        <v>10</v>
      </c>
      <c r="J408" s="61">
        <v>328.84</v>
      </c>
      <c r="K408" s="62">
        <f t="shared" si="29"/>
        <v>16442</v>
      </c>
      <c r="L408" s="62">
        <f t="shared" si="30"/>
        <v>13701.666666666668</v>
      </c>
      <c r="M408" s="62"/>
      <c r="N408" s="44">
        <v>3489</v>
      </c>
    </row>
    <row r="409" spans="2:21">
      <c r="B409" s="68">
        <v>15</v>
      </c>
      <c r="C409" s="8" t="s">
        <v>292</v>
      </c>
      <c r="D409" s="9" t="s">
        <v>635</v>
      </c>
      <c r="E409" s="48">
        <v>500</v>
      </c>
      <c r="F409" s="48" t="s">
        <v>17</v>
      </c>
      <c r="G409" s="80">
        <v>65.768000000000001</v>
      </c>
      <c r="H409" s="61">
        <f t="shared" si="31"/>
        <v>50</v>
      </c>
      <c r="I409" s="44">
        <v>10</v>
      </c>
      <c r="J409" s="61">
        <v>657.68</v>
      </c>
      <c r="K409" s="62">
        <f t="shared" si="29"/>
        <v>32884</v>
      </c>
      <c r="L409" s="62">
        <f t="shared" si="30"/>
        <v>27403.333333333336</v>
      </c>
      <c r="M409" s="62"/>
      <c r="N409" s="44">
        <v>3490</v>
      </c>
    </row>
    <row r="410" spans="2:21">
      <c r="B410" s="68">
        <v>16</v>
      </c>
      <c r="C410" s="8" t="s">
        <v>293</v>
      </c>
      <c r="D410" s="9" t="s">
        <v>636</v>
      </c>
      <c r="E410" s="48">
        <v>40</v>
      </c>
      <c r="F410" s="48" t="s">
        <v>17</v>
      </c>
      <c r="G410" s="80">
        <v>1.7479999999999999E-2</v>
      </c>
      <c r="H410" s="61">
        <f t="shared" si="31"/>
        <v>4</v>
      </c>
      <c r="I410" s="44">
        <v>10</v>
      </c>
      <c r="J410" s="61">
        <v>1639.74</v>
      </c>
      <c r="K410" s="62">
        <f t="shared" si="29"/>
        <v>6558.96</v>
      </c>
      <c r="L410" s="62">
        <f t="shared" si="30"/>
        <v>5465.8</v>
      </c>
      <c r="M410" s="62"/>
      <c r="N410" s="44">
        <v>3502</v>
      </c>
    </row>
    <row r="411" spans="2:21">
      <c r="B411" s="68">
        <v>17</v>
      </c>
      <c r="C411" s="8" t="s">
        <v>294</v>
      </c>
      <c r="D411" s="9" t="s">
        <v>638</v>
      </c>
      <c r="E411" s="48">
        <v>20</v>
      </c>
      <c r="F411" s="48" t="s">
        <v>17</v>
      </c>
      <c r="G411" s="80">
        <v>7.28E-3</v>
      </c>
      <c r="H411" s="61">
        <f t="shared" si="31"/>
        <v>2</v>
      </c>
      <c r="I411" s="44">
        <v>10</v>
      </c>
      <c r="J411" s="61">
        <v>545.66999999999996</v>
      </c>
      <c r="K411" s="62">
        <f t="shared" si="29"/>
        <v>1091.3399999999999</v>
      </c>
      <c r="L411" s="62">
        <f t="shared" si="30"/>
        <v>909.44999999999993</v>
      </c>
      <c r="M411" s="62"/>
      <c r="N411" s="44">
        <v>3508</v>
      </c>
    </row>
    <row r="412" spans="2:21">
      <c r="B412" s="68">
        <v>18</v>
      </c>
      <c r="C412" s="8" t="s">
        <v>294</v>
      </c>
      <c r="D412" s="9" t="s">
        <v>637</v>
      </c>
      <c r="E412" s="48">
        <v>40</v>
      </c>
      <c r="F412" s="48" t="s">
        <v>17</v>
      </c>
      <c r="G412" s="80">
        <v>7.28E-3</v>
      </c>
      <c r="H412" s="61">
        <f t="shared" si="31"/>
        <v>4</v>
      </c>
      <c r="I412" s="44">
        <v>10</v>
      </c>
      <c r="J412" s="61">
        <v>727.56</v>
      </c>
      <c r="K412" s="62">
        <f t="shared" si="29"/>
        <v>2910.24</v>
      </c>
      <c r="L412" s="62">
        <f t="shared" si="30"/>
        <v>2425.1999999999998</v>
      </c>
      <c r="M412" s="62"/>
      <c r="N412" s="44">
        <v>3507</v>
      </c>
    </row>
    <row r="413" spans="2:21">
      <c r="B413" s="68">
        <v>19</v>
      </c>
      <c r="C413" s="8" t="s">
        <v>295</v>
      </c>
      <c r="D413" s="9" t="s">
        <v>639</v>
      </c>
      <c r="E413" s="48">
        <v>500</v>
      </c>
      <c r="F413" s="48" t="s">
        <v>17</v>
      </c>
      <c r="G413" s="80">
        <v>1.25E-3</v>
      </c>
      <c r="H413" s="61">
        <f t="shared" si="31"/>
        <v>50</v>
      </c>
      <c r="I413" s="44">
        <v>10</v>
      </c>
      <c r="J413" s="61">
        <v>231.83</v>
      </c>
      <c r="K413" s="62">
        <f t="shared" si="29"/>
        <v>11591.5</v>
      </c>
      <c r="L413" s="62">
        <f t="shared" si="30"/>
        <v>9659.5833333333339</v>
      </c>
      <c r="M413" s="62"/>
      <c r="N413" s="44">
        <v>3484</v>
      </c>
    </row>
    <row r="414" spans="2:21">
      <c r="B414" s="68">
        <v>20</v>
      </c>
      <c r="C414" s="8" t="s">
        <v>296</v>
      </c>
      <c r="D414" s="9" t="s">
        <v>640</v>
      </c>
      <c r="E414" s="48">
        <v>2000</v>
      </c>
      <c r="F414" s="48" t="s">
        <v>17</v>
      </c>
      <c r="G414" s="80">
        <v>1.75E-3</v>
      </c>
      <c r="H414" s="61">
        <f t="shared" si="31"/>
        <v>2000</v>
      </c>
      <c r="I414" s="44">
        <v>1</v>
      </c>
      <c r="J414" s="61">
        <v>35.090000000000003</v>
      </c>
      <c r="K414" s="62">
        <f t="shared" si="29"/>
        <v>70180</v>
      </c>
      <c r="L414" s="62">
        <f t="shared" si="30"/>
        <v>58483.333333333336</v>
      </c>
      <c r="M414" s="62"/>
      <c r="N414" s="44">
        <v>3495</v>
      </c>
    </row>
    <row r="415" spans="2:21">
      <c r="B415" s="68">
        <v>21</v>
      </c>
      <c r="C415" s="8" t="s">
        <v>296</v>
      </c>
      <c r="D415" s="9" t="s">
        <v>641</v>
      </c>
      <c r="E415" s="48">
        <v>1000</v>
      </c>
      <c r="F415" s="48" t="s">
        <v>17</v>
      </c>
      <c r="G415" s="80">
        <v>1.75E-3</v>
      </c>
      <c r="H415" s="61">
        <f t="shared" si="31"/>
        <v>1000</v>
      </c>
      <c r="I415" s="44">
        <v>1</v>
      </c>
      <c r="J415" s="61">
        <v>70.180000000000007</v>
      </c>
      <c r="K415" s="62">
        <f t="shared" si="29"/>
        <v>70180</v>
      </c>
      <c r="L415" s="62">
        <f t="shared" si="30"/>
        <v>58483.333333333336</v>
      </c>
      <c r="M415" s="62"/>
      <c r="N415" s="44">
        <v>3496</v>
      </c>
    </row>
    <row r="416" spans="2:21">
      <c r="B416" s="68">
        <v>22</v>
      </c>
      <c r="C416" s="8" t="s">
        <v>333</v>
      </c>
      <c r="D416" s="9" t="s">
        <v>332</v>
      </c>
      <c r="E416" s="48">
        <v>100</v>
      </c>
      <c r="F416" s="48" t="s">
        <v>17</v>
      </c>
      <c r="G416" s="80">
        <v>132.1</v>
      </c>
      <c r="H416" s="61">
        <f t="shared" si="31"/>
        <v>100</v>
      </c>
      <c r="I416" s="44">
        <v>1</v>
      </c>
      <c r="J416" s="61">
        <v>132.1</v>
      </c>
      <c r="K416" s="62">
        <f t="shared" si="29"/>
        <v>13210</v>
      </c>
      <c r="L416" s="62">
        <f t="shared" si="30"/>
        <v>11008.333333333334</v>
      </c>
      <c r="M416" s="62"/>
      <c r="N416" s="44">
        <v>3518</v>
      </c>
    </row>
    <row r="417" spans="2:23">
      <c r="B417" s="68">
        <v>23</v>
      </c>
      <c r="C417" s="8" t="s">
        <v>297</v>
      </c>
      <c r="D417" s="9" t="s">
        <v>642</v>
      </c>
      <c r="E417" s="48">
        <v>10</v>
      </c>
      <c r="F417" s="48" t="s">
        <v>17</v>
      </c>
      <c r="G417" s="80">
        <v>1.106E-2</v>
      </c>
      <c r="H417" s="61">
        <f t="shared" si="31"/>
        <v>1</v>
      </c>
      <c r="I417" s="44">
        <v>10</v>
      </c>
      <c r="J417" s="61">
        <v>634.85</v>
      </c>
      <c r="K417" s="62">
        <f t="shared" si="29"/>
        <v>634.85</v>
      </c>
      <c r="L417" s="62">
        <f t="shared" si="30"/>
        <v>529.04166666666674</v>
      </c>
      <c r="M417" s="62"/>
      <c r="N417" s="44">
        <v>3504</v>
      </c>
    </row>
    <row r="418" spans="2:23">
      <c r="B418" s="81"/>
      <c r="C418" s="8"/>
      <c r="D418" s="11" t="s">
        <v>298</v>
      </c>
      <c r="E418" s="48"/>
      <c r="F418" s="48"/>
      <c r="G418" s="7"/>
      <c r="H418" s="61"/>
      <c r="I418" s="44"/>
      <c r="J418" s="67"/>
      <c r="K418" s="62"/>
      <c r="L418" s="62"/>
      <c r="M418" s="62"/>
      <c r="N418" s="43"/>
    </row>
    <row r="419" spans="2:23">
      <c r="B419" s="68">
        <v>24</v>
      </c>
      <c r="C419" s="8" t="s">
        <v>644</v>
      </c>
      <c r="D419" s="9" t="s">
        <v>643</v>
      </c>
      <c r="E419" s="48">
        <v>40</v>
      </c>
      <c r="F419" s="48" t="s">
        <v>17</v>
      </c>
      <c r="G419" s="80">
        <v>668.90741000000003</v>
      </c>
      <c r="H419" s="61">
        <f>E419/I419</f>
        <v>20</v>
      </c>
      <c r="I419" s="44">
        <v>2</v>
      </c>
      <c r="J419" s="61">
        <v>1444.84</v>
      </c>
      <c r="K419" s="62">
        <f t="shared" si="29"/>
        <v>28896.799999999999</v>
      </c>
      <c r="L419" s="62">
        <f t="shared" si="30"/>
        <v>24080.666666666668</v>
      </c>
      <c r="M419" s="62"/>
      <c r="N419" s="43">
        <v>1714</v>
      </c>
    </row>
    <row r="420" spans="2:23" ht="24">
      <c r="B420" s="79" t="s">
        <v>741</v>
      </c>
      <c r="C420" s="22"/>
      <c r="D420" s="33" t="s">
        <v>359</v>
      </c>
      <c r="E420" s="46"/>
      <c r="F420" s="46"/>
      <c r="G420" s="31"/>
      <c r="H420" s="82"/>
      <c r="I420" s="42"/>
      <c r="J420" s="26"/>
      <c r="K420" s="59"/>
      <c r="L420" s="59"/>
      <c r="M420" s="75">
        <v>488629.54</v>
      </c>
      <c r="N420" s="43"/>
    </row>
    <row r="421" spans="2:23">
      <c r="B421" s="68">
        <v>1</v>
      </c>
      <c r="C421" s="8" t="s">
        <v>299</v>
      </c>
      <c r="D421" s="9" t="s">
        <v>645</v>
      </c>
      <c r="E421" s="48">
        <v>500</v>
      </c>
      <c r="F421" s="48" t="s">
        <v>301</v>
      </c>
      <c r="G421" s="48"/>
      <c r="H421" s="61">
        <f t="shared" ref="H421:H452" si="32">E421/I421</f>
        <v>500</v>
      </c>
      <c r="I421" s="44">
        <v>1</v>
      </c>
      <c r="J421" s="4">
        <v>4.68</v>
      </c>
      <c r="K421" s="62">
        <f t="shared" si="29"/>
        <v>2340</v>
      </c>
      <c r="L421" s="62">
        <f t="shared" si="30"/>
        <v>1950</v>
      </c>
      <c r="M421" s="62"/>
      <c r="N421" s="43"/>
      <c r="O421" s="55"/>
    </row>
    <row r="422" spans="2:23" ht="15.75" customHeight="1">
      <c r="B422" s="68">
        <v>2</v>
      </c>
      <c r="C422" s="8" t="s">
        <v>300</v>
      </c>
      <c r="D422" s="9" t="s">
        <v>646</v>
      </c>
      <c r="E422" s="48">
        <v>10000</v>
      </c>
      <c r="F422" s="48" t="s">
        <v>7</v>
      </c>
      <c r="G422" s="48"/>
      <c r="H422" s="61">
        <f t="shared" si="32"/>
        <v>10000</v>
      </c>
      <c r="I422" s="44">
        <v>1</v>
      </c>
      <c r="J422" s="4">
        <v>2.35</v>
      </c>
      <c r="K422" s="62">
        <f t="shared" si="29"/>
        <v>23500</v>
      </c>
      <c r="L422" s="62">
        <f t="shared" si="30"/>
        <v>19583.333333333336</v>
      </c>
      <c r="M422" s="62"/>
      <c r="N422" s="43"/>
      <c r="O422" s="55"/>
    </row>
    <row r="423" spans="2:23" ht="15.75" customHeight="1">
      <c r="B423" s="68">
        <v>3</v>
      </c>
      <c r="C423" s="8" t="s">
        <v>302</v>
      </c>
      <c r="D423" s="9" t="s">
        <v>647</v>
      </c>
      <c r="E423" s="48">
        <v>50</v>
      </c>
      <c r="F423" s="48" t="s">
        <v>17</v>
      </c>
      <c r="G423" s="48"/>
      <c r="H423" s="61">
        <f t="shared" si="32"/>
        <v>50</v>
      </c>
      <c r="I423" s="44">
        <v>1</v>
      </c>
      <c r="J423" s="4">
        <v>9.66</v>
      </c>
      <c r="K423" s="62">
        <f t="shared" si="29"/>
        <v>483</v>
      </c>
      <c r="L423" s="62">
        <f t="shared" si="30"/>
        <v>402.5</v>
      </c>
      <c r="M423" s="62"/>
      <c r="N423" s="43"/>
      <c r="O423" s="55"/>
    </row>
    <row r="424" spans="2:23" ht="15.75" customHeight="1">
      <c r="B424" s="68">
        <v>4</v>
      </c>
      <c r="C424" s="8" t="s">
        <v>303</v>
      </c>
      <c r="D424" s="9" t="s">
        <v>648</v>
      </c>
      <c r="E424" s="48">
        <v>200</v>
      </c>
      <c r="F424" s="48" t="s">
        <v>543</v>
      </c>
      <c r="G424" s="48"/>
      <c r="H424" s="61">
        <f t="shared" si="32"/>
        <v>200</v>
      </c>
      <c r="I424" s="44">
        <v>1</v>
      </c>
      <c r="J424" s="4">
        <v>13.61</v>
      </c>
      <c r="K424" s="62">
        <f t="shared" si="29"/>
        <v>2722</v>
      </c>
      <c r="L424" s="62">
        <f t="shared" si="30"/>
        <v>2268.3333333333335</v>
      </c>
      <c r="M424" s="62"/>
      <c r="N424" s="43"/>
      <c r="O424" s="55"/>
    </row>
    <row r="425" spans="2:23" ht="15.75" customHeight="1">
      <c r="B425" s="68">
        <v>5</v>
      </c>
      <c r="C425" s="8" t="s">
        <v>701</v>
      </c>
      <c r="D425" s="9" t="s">
        <v>711</v>
      </c>
      <c r="E425" s="48">
        <v>300</v>
      </c>
      <c r="F425" s="48" t="s">
        <v>543</v>
      </c>
      <c r="G425" s="48"/>
      <c r="H425" s="61">
        <f t="shared" si="32"/>
        <v>300</v>
      </c>
      <c r="I425" s="44">
        <v>1</v>
      </c>
      <c r="J425" s="4">
        <v>6.5</v>
      </c>
      <c r="K425" s="62">
        <f t="shared" si="29"/>
        <v>1950</v>
      </c>
      <c r="L425" s="62">
        <f t="shared" si="30"/>
        <v>1625</v>
      </c>
      <c r="M425" s="62"/>
      <c r="N425" s="43"/>
      <c r="O425" s="55"/>
    </row>
    <row r="426" spans="2:23" ht="15.75" customHeight="1">
      <c r="B426" s="68">
        <v>6</v>
      </c>
      <c r="C426" s="8" t="s">
        <v>709</v>
      </c>
      <c r="D426" s="9" t="s">
        <v>710</v>
      </c>
      <c r="E426" s="48">
        <v>300</v>
      </c>
      <c r="F426" s="48" t="s">
        <v>621</v>
      </c>
      <c r="G426" s="48"/>
      <c r="H426" s="61">
        <f t="shared" si="32"/>
        <v>300</v>
      </c>
      <c r="I426" s="44">
        <v>1</v>
      </c>
      <c r="J426" s="54">
        <v>6.5</v>
      </c>
      <c r="K426" s="62">
        <f t="shared" si="29"/>
        <v>1950</v>
      </c>
      <c r="L426" s="62">
        <f t="shared" si="30"/>
        <v>1625</v>
      </c>
      <c r="M426" s="62"/>
      <c r="N426" s="43"/>
      <c r="O426" s="55"/>
    </row>
    <row r="427" spans="2:23" ht="15.75" customHeight="1">
      <c r="B427" s="68">
        <v>7</v>
      </c>
      <c r="C427" s="8" t="s">
        <v>703</v>
      </c>
      <c r="D427" s="9" t="s">
        <v>702</v>
      </c>
      <c r="E427" s="48">
        <v>200</v>
      </c>
      <c r="F427" s="48" t="s">
        <v>543</v>
      </c>
      <c r="G427" s="48"/>
      <c r="H427" s="61">
        <f t="shared" si="32"/>
        <v>200</v>
      </c>
      <c r="I427" s="44">
        <v>1</v>
      </c>
      <c r="J427" s="54">
        <v>6.5</v>
      </c>
      <c r="K427" s="62">
        <f t="shared" si="29"/>
        <v>1300</v>
      </c>
      <c r="L427" s="62">
        <f t="shared" si="30"/>
        <v>1083.3333333333335</v>
      </c>
      <c r="M427" s="62"/>
      <c r="N427" s="43"/>
      <c r="O427" s="55"/>
    </row>
    <row r="428" spans="2:23" ht="15.75" customHeight="1">
      <c r="B428" s="68">
        <v>8</v>
      </c>
      <c r="C428" s="8" t="s">
        <v>706</v>
      </c>
      <c r="D428" s="9" t="s">
        <v>705</v>
      </c>
      <c r="E428" s="48">
        <v>300</v>
      </c>
      <c r="F428" s="48" t="s">
        <v>543</v>
      </c>
      <c r="G428" s="48"/>
      <c r="H428" s="61">
        <f t="shared" si="32"/>
        <v>300</v>
      </c>
      <c r="I428" s="44">
        <v>1</v>
      </c>
      <c r="J428" s="54">
        <v>4.7</v>
      </c>
      <c r="K428" s="62">
        <f t="shared" si="29"/>
        <v>1410</v>
      </c>
      <c r="L428" s="62">
        <f t="shared" si="30"/>
        <v>1175</v>
      </c>
      <c r="M428" s="62"/>
      <c r="N428" s="43"/>
      <c r="O428" s="56"/>
    </row>
    <row r="429" spans="2:23" ht="15.75" customHeight="1">
      <c r="B429" s="68">
        <v>9</v>
      </c>
      <c r="C429" s="8" t="s">
        <v>707</v>
      </c>
      <c r="D429" s="9" t="s">
        <v>708</v>
      </c>
      <c r="E429" s="48">
        <v>300</v>
      </c>
      <c r="F429" s="48" t="s">
        <v>621</v>
      </c>
      <c r="G429" s="48"/>
      <c r="H429" s="61">
        <f t="shared" si="32"/>
        <v>300</v>
      </c>
      <c r="I429" s="44">
        <v>1</v>
      </c>
      <c r="J429" s="54">
        <v>10</v>
      </c>
      <c r="K429" s="62">
        <f t="shared" si="29"/>
        <v>3000</v>
      </c>
      <c r="L429" s="62">
        <f t="shared" si="30"/>
        <v>2500</v>
      </c>
      <c r="M429" s="62"/>
      <c r="N429" s="43"/>
      <c r="O429" s="56"/>
      <c r="P429" s="30"/>
      <c r="Q429" s="30"/>
      <c r="R429" s="30"/>
      <c r="S429" s="30"/>
      <c r="T429" s="30"/>
      <c r="U429" s="30"/>
      <c r="V429" s="30"/>
      <c r="W429" s="30"/>
    </row>
    <row r="430" spans="2:23" ht="15.75" customHeight="1">
      <c r="B430" s="68">
        <v>10</v>
      </c>
      <c r="C430" s="8" t="s">
        <v>712</v>
      </c>
      <c r="D430" s="9" t="s">
        <v>713</v>
      </c>
      <c r="E430" s="48">
        <v>300</v>
      </c>
      <c r="F430" s="48" t="s">
        <v>621</v>
      </c>
      <c r="G430" s="48"/>
      <c r="H430" s="61">
        <f t="shared" si="32"/>
        <v>300</v>
      </c>
      <c r="I430" s="44">
        <v>1</v>
      </c>
      <c r="J430" s="54">
        <v>5.5</v>
      </c>
      <c r="K430" s="62">
        <f t="shared" si="29"/>
        <v>1650</v>
      </c>
      <c r="L430" s="62">
        <f t="shared" si="30"/>
        <v>1375</v>
      </c>
      <c r="M430" s="62"/>
      <c r="N430" s="43"/>
      <c r="O430" s="55"/>
      <c r="P430" s="30"/>
      <c r="Q430" s="30"/>
      <c r="R430" s="30"/>
      <c r="S430" s="30"/>
      <c r="T430" s="30"/>
      <c r="U430" s="30"/>
      <c r="V430" s="30"/>
      <c r="W430" s="30"/>
    </row>
    <row r="431" spans="2:23" ht="15.75" customHeight="1">
      <c r="B431" s="68">
        <v>11</v>
      </c>
      <c r="C431" s="8" t="s">
        <v>304</v>
      </c>
      <c r="D431" s="9" t="s">
        <v>691</v>
      </c>
      <c r="E431" s="48">
        <v>1200</v>
      </c>
      <c r="F431" s="48" t="s">
        <v>621</v>
      </c>
      <c r="G431" s="48"/>
      <c r="H431" s="61">
        <f t="shared" si="32"/>
        <v>1200</v>
      </c>
      <c r="I431" s="44">
        <v>1</v>
      </c>
      <c r="J431" s="4">
        <v>6.92</v>
      </c>
      <c r="K431" s="62">
        <f t="shared" si="29"/>
        <v>8304</v>
      </c>
      <c r="L431" s="62">
        <f t="shared" si="30"/>
        <v>6920</v>
      </c>
      <c r="M431" s="62"/>
      <c r="N431" s="43"/>
      <c r="O431" s="55"/>
      <c r="P431" s="30"/>
      <c r="Q431" s="30"/>
      <c r="R431" s="30"/>
      <c r="S431" s="30"/>
      <c r="T431" s="30"/>
      <c r="U431" s="30"/>
      <c r="V431" s="30"/>
      <c r="W431" s="30"/>
    </row>
    <row r="432" spans="2:23" s="2" customFormat="1" ht="15.75" customHeight="1">
      <c r="B432" s="68">
        <v>12</v>
      </c>
      <c r="C432" s="8" t="s">
        <v>305</v>
      </c>
      <c r="D432" s="9" t="s">
        <v>692</v>
      </c>
      <c r="E432" s="48">
        <v>1200</v>
      </c>
      <c r="F432" s="48" t="s">
        <v>7</v>
      </c>
      <c r="G432" s="48"/>
      <c r="H432" s="61">
        <f t="shared" si="32"/>
        <v>1200</v>
      </c>
      <c r="I432" s="44">
        <v>1</v>
      </c>
      <c r="J432" s="4">
        <v>1.07</v>
      </c>
      <c r="K432" s="62">
        <f t="shared" si="29"/>
        <v>1284</v>
      </c>
      <c r="L432" s="62">
        <f t="shared" si="30"/>
        <v>1070</v>
      </c>
      <c r="M432" s="62"/>
      <c r="N432" s="43"/>
      <c r="O432" s="55"/>
      <c r="P432" s="30"/>
      <c r="Q432" s="30"/>
      <c r="R432" s="30"/>
      <c r="S432" s="30"/>
      <c r="T432" s="30"/>
      <c r="U432" s="30"/>
      <c r="V432" s="30"/>
      <c r="W432" s="30"/>
    </row>
    <row r="433" spans="2:23" ht="15.75" customHeight="1">
      <c r="B433" s="68">
        <v>13</v>
      </c>
      <c r="C433" s="8" t="s">
        <v>306</v>
      </c>
      <c r="D433" s="9" t="s">
        <v>649</v>
      </c>
      <c r="E433" s="48">
        <v>2500</v>
      </c>
      <c r="F433" s="48" t="s">
        <v>7</v>
      </c>
      <c r="G433" s="48"/>
      <c r="H433" s="61">
        <f t="shared" si="32"/>
        <v>2500</v>
      </c>
      <c r="I433" s="44">
        <v>1</v>
      </c>
      <c r="J433" s="4">
        <v>5.38</v>
      </c>
      <c r="K433" s="62">
        <f t="shared" si="29"/>
        <v>13450</v>
      </c>
      <c r="L433" s="62">
        <f t="shared" si="30"/>
        <v>11208.333333333334</v>
      </c>
      <c r="M433" s="62"/>
      <c r="N433" s="43"/>
      <c r="O433" s="55"/>
      <c r="P433" s="30"/>
      <c r="Q433" s="30"/>
      <c r="R433" s="30"/>
      <c r="S433" s="30"/>
      <c r="T433" s="30"/>
      <c r="U433" s="30"/>
      <c r="V433" s="30"/>
      <c r="W433" s="30"/>
    </row>
    <row r="434" spans="2:23">
      <c r="B434" s="68">
        <v>14</v>
      </c>
      <c r="C434" s="8" t="s">
        <v>307</v>
      </c>
      <c r="D434" s="9" t="s">
        <v>650</v>
      </c>
      <c r="E434" s="48">
        <v>2000</v>
      </c>
      <c r="F434" s="48" t="s">
        <v>7</v>
      </c>
      <c r="G434" s="48"/>
      <c r="H434" s="61">
        <f t="shared" si="32"/>
        <v>2000</v>
      </c>
      <c r="I434" s="44">
        <v>1</v>
      </c>
      <c r="J434" s="4">
        <v>1.07</v>
      </c>
      <c r="K434" s="62">
        <f t="shared" si="29"/>
        <v>2140</v>
      </c>
      <c r="L434" s="62">
        <f t="shared" si="30"/>
        <v>1783.3333333333335</v>
      </c>
      <c r="M434" s="62"/>
      <c r="N434" s="43"/>
      <c r="O434" s="55"/>
      <c r="P434" s="30"/>
      <c r="Q434" s="30"/>
      <c r="R434" s="30"/>
      <c r="S434" s="30"/>
      <c r="T434" s="30"/>
      <c r="U434" s="30"/>
      <c r="V434" s="30"/>
      <c r="W434" s="30"/>
    </row>
    <row r="435" spans="2:23" ht="15" customHeight="1">
      <c r="B435" s="68">
        <v>15</v>
      </c>
      <c r="C435" s="8" t="s">
        <v>308</v>
      </c>
      <c r="D435" s="9" t="s">
        <v>651</v>
      </c>
      <c r="E435" s="48">
        <v>500</v>
      </c>
      <c r="F435" s="48" t="s">
        <v>363</v>
      </c>
      <c r="G435" s="48"/>
      <c r="H435" s="61">
        <f t="shared" si="32"/>
        <v>500</v>
      </c>
      <c r="I435" s="44">
        <v>1</v>
      </c>
      <c r="J435" s="4">
        <v>2.48</v>
      </c>
      <c r="K435" s="62">
        <f t="shared" si="29"/>
        <v>1240</v>
      </c>
      <c r="L435" s="62">
        <f t="shared" si="30"/>
        <v>1033.3333333333335</v>
      </c>
      <c r="M435" s="62"/>
      <c r="N435" s="43"/>
      <c r="O435" s="55"/>
    </row>
    <row r="436" spans="2:23" ht="15" customHeight="1">
      <c r="B436" s="68">
        <v>16</v>
      </c>
      <c r="C436" s="8" t="s">
        <v>309</v>
      </c>
      <c r="D436" s="9" t="s">
        <v>652</v>
      </c>
      <c r="E436" s="48">
        <v>100</v>
      </c>
      <c r="F436" s="48" t="s">
        <v>363</v>
      </c>
      <c r="G436" s="48"/>
      <c r="H436" s="61">
        <f t="shared" si="32"/>
        <v>100</v>
      </c>
      <c r="I436" s="44">
        <v>1</v>
      </c>
      <c r="J436" s="4">
        <v>3.74</v>
      </c>
      <c r="K436" s="62">
        <f t="shared" si="29"/>
        <v>374</v>
      </c>
      <c r="L436" s="62">
        <f t="shared" si="30"/>
        <v>311.66666666666669</v>
      </c>
      <c r="M436" s="62"/>
      <c r="N436" s="43"/>
      <c r="O436" s="55"/>
    </row>
    <row r="437" spans="2:23" ht="15" customHeight="1">
      <c r="B437" s="68">
        <v>17</v>
      </c>
      <c r="C437" s="8" t="s">
        <v>310</v>
      </c>
      <c r="D437" s="9" t="s">
        <v>653</v>
      </c>
      <c r="E437" s="48">
        <v>1000</v>
      </c>
      <c r="F437" s="48" t="s">
        <v>7</v>
      </c>
      <c r="G437" s="48"/>
      <c r="H437" s="61">
        <f t="shared" si="32"/>
        <v>1000</v>
      </c>
      <c r="I437" s="44">
        <v>1</v>
      </c>
      <c r="J437" s="4">
        <v>6.65</v>
      </c>
      <c r="K437" s="62">
        <f t="shared" si="29"/>
        <v>6650</v>
      </c>
      <c r="L437" s="62">
        <f t="shared" si="30"/>
        <v>5541.666666666667</v>
      </c>
      <c r="M437" s="62"/>
      <c r="N437" s="43"/>
      <c r="O437" s="56"/>
    </row>
    <row r="438" spans="2:23">
      <c r="B438" s="68">
        <v>18</v>
      </c>
      <c r="C438" s="8" t="s">
        <v>131</v>
      </c>
      <c r="D438" s="9" t="s">
        <v>660</v>
      </c>
      <c r="E438" s="48">
        <v>200</v>
      </c>
      <c r="F438" s="48" t="s">
        <v>654</v>
      </c>
      <c r="G438" s="48"/>
      <c r="H438" s="61">
        <f t="shared" si="32"/>
        <v>200</v>
      </c>
      <c r="I438" s="44">
        <v>1</v>
      </c>
      <c r="J438" s="4">
        <v>9.43</v>
      </c>
      <c r="K438" s="62">
        <f t="shared" si="29"/>
        <v>1886</v>
      </c>
      <c r="L438" s="62">
        <f t="shared" si="30"/>
        <v>1571.6666666666667</v>
      </c>
      <c r="M438" s="62"/>
      <c r="N438" s="43"/>
      <c r="O438" s="55"/>
    </row>
    <row r="439" spans="2:23">
      <c r="B439" s="68">
        <v>19</v>
      </c>
      <c r="C439" s="8" t="s">
        <v>131</v>
      </c>
      <c r="D439" s="9" t="s">
        <v>655</v>
      </c>
      <c r="E439" s="48">
        <v>300</v>
      </c>
      <c r="F439" s="48" t="s">
        <v>621</v>
      </c>
      <c r="G439" s="48"/>
      <c r="H439" s="61">
        <f t="shared" si="32"/>
        <v>300</v>
      </c>
      <c r="I439" s="44">
        <v>1</v>
      </c>
      <c r="J439" s="4">
        <v>2.44</v>
      </c>
      <c r="K439" s="62">
        <f t="shared" si="29"/>
        <v>732</v>
      </c>
      <c r="L439" s="62">
        <f t="shared" si="30"/>
        <v>610</v>
      </c>
      <c r="M439" s="62"/>
      <c r="N439" s="43"/>
      <c r="O439" s="55"/>
    </row>
    <row r="440" spans="2:23">
      <c r="B440" s="68">
        <v>20</v>
      </c>
      <c r="C440" s="8" t="s">
        <v>153</v>
      </c>
      <c r="D440" s="9" t="s">
        <v>656</v>
      </c>
      <c r="E440" s="48">
        <v>200</v>
      </c>
      <c r="F440" s="48" t="s">
        <v>363</v>
      </c>
      <c r="G440" s="48"/>
      <c r="H440" s="61">
        <f t="shared" si="32"/>
        <v>200</v>
      </c>
      <c r="I440" s="44">
        <v>1</v>
      </c>
      <c r="J440" s="4">
        <v>1.45</v>
      </c>
      <c r="K440" s="62">
        <f t="shared" si="29"/>
        <v>290</v>
      </c>
      <c r="L440" s="62">
        <f t="shared" si="30"/>
        <v>241.66666666666669</v>
      </c>
      <c r="M440" s="62"/>
      <c r="N440" s="43"/>
      <c r="O440" s="55"/>
    </row>
    <row r="441" spans="2:23">
      <c r="B441" s="68">
        <v>21</v>
      </c>
      <c r="C441" s="8" t="s">
        <v>154</v>
      </c>
      <c r="D441" s="9" t="s">
        <v>657</v>
      </c>
      <c r="E441" s="48">
        <v>300</v>
      </c>
      <c r="F441" s="48" t="s">
        <v>363</v>
      </c>
      <c r="G441" s="48"/>
      <c r="H441" s="61">
        <f t="shared" si="32"/>
        <v>300</v>
      </c>
      <c r="I441" s="44">
        <v>1</v>
      </c>
      <c r="J441" s="4">
        <v>1.44</v>
      </c>
      <c r="K441" s="62">
        <f t="shared" si="29"/>
        <v>432</v>
      </c>
      <c r="L441" s="62">
        <f t="shared" si="30"/>
        <v>360</v>
      </c>
      <c r="M441" s="62"/>
      <c r="N441" s="43"/>
      <c r="O441" s="55"/>
    </row>
    <row r="442" spans="2:23">
      <c r="B442" s="68">
        <v>22</v>
      </c>
      <c r="C442" s="8" t="s">
        <v>213</v>
      </c>
      <c r="D442" s="9" t="s">
        <v>658</v>
      </c>
      <c r="E442" s="48">
        <v>1000</v>
      </c>
      <c r="F442" s="48" t="s">
        <v>375</v>
      </c>
      <c r="G442" s="7"/>
      <c r="H442" s="61">
        <f t="shared" si="32"/>
        <v>1000</v>
      </c>
      <c r="I442" s="44">
        <v>1</v>
      </c>
      <c r="J442" s="54">
        <v>8.6</v>
      </c>
      <c r="K442" s="62">
        <f t="shared" si="29"/>
        <v>8600</v>
      </c>
      <c r="L442" s="62">
        <f t="shared" si="30"/>
        <v>7166.666666666667</v>
      </c>
      <c r="M442" s="62"/>
      <c r="N442" s="43"/>
      <c r="O442" s="56"/>
    </row>
    <row r="443" spans="2:23">
      <c r="B443" s="68">
        <v>23</v>
      </c>
      <c r="C443" s="8" t="s">
        <v>312</v>
      </c>
      <c r="D443" s="9" t="s">
        <v>659</v>
      </c>
      <c r="E443" s="48">
        <v>50</v>
      </c>
      <c r="F443" s="48" t="s">
        <v>17</v>
      </c>
      <c r="G443" s="48"/>
      <c r="H443" s="61">
        <f t="shared" si="32"/>
        <v>50</v>
      </c>
      <c r="I443" s="44">
        <v>1</v>
      </c>
      <c r="J443" s="4">
        <v>2.15</v>
      </c>
      <c r="K443" s="62">
        <f t="shared" si="29"/>
        <v>107.5</v>
      </c>
      <c r="L443" s="62">
        <f t="shared" si="30"/>
        <v>89.583333333333343</v>
      </c>
      <c r="M443" s="62"/>
      <c r="N443" s="43"/>
      <c r="O443" s="55"/>
    </row>
    <row r="444" spans="2:23">
      <c r="B444" s="68">
        <v>24</v>
      </c>
      <c r="C444" s="8" t="s">
        <v>313</v>
      </c>
      <c r="D444" s="9" t="s">
        <v>662</v>
      </c>
      <c r="E444" s="48">
        <v>600</v>
      </c>
      <c r="F444" s="48" t="s">
        <v>621</v>
      </c>
      <c r="G444" s="48"/>
      <c r="H444" s="61">
        <f t="shared" si="32"/>
        <v>600</v>
      </c>
      <c r="I444" s="44">
        <v>1</v>
      </c>
      <c r="J444" s="4">
        <v>5.82</v>
      </c>
      <c r="K444" s="62">
        <f t="shared" si="29"/>
        <v>3492</v>
      </c>
      <c r="L444" s="62">
        <f t="shared" si="30"/>
        <v>2910</v>
      </c>
      <c r="M444" s="62"/>
      <c r="N444" s="43"/>
      <c r="O444" s="55"/>
    </row>
    <row r="445" spans="2:23" ht="14.25" customHeight="1">
      <c r="B445" s="68">
        <v>25</v>
      </c>
      <c r="C445" s="8" t="s">
        <v>314</v>
      </c>
      <c r="D445" s="9" t="s">
        <v>661</v>
      </c>
      <c r="E445" s="48">
        <v>600</v>
      </c>
      <c r="F445" s="48" t="s">
        <v>621</v>
      </c>
      <c r="G445" s="48"/>
      <c r="H445" s="61">
        <f t="shared" si="32"/>
        <v>600</v>
      </c>
      <c r="I445" s="44">
        <v>1</v>
      </c>
      <c r="J445" s="4">
        <v>2.15</v>
      </c>
      <c r="K445" s="62">
        <f t="shared" si="29"/>
        <v>1290</v>
      </c>
      <c r="L445" s="62">
        <f t="shared" si="30"/>
        <v>1075</v>
      </c>
      <c r="M445" s="62"/>
      <c r="N445" s="43"/>
      <c r="O445" s="55"/>
    </row>
    <row r="446" spans="2:23">
      <c r="B446" s="68">
        <v>26</v>
      </c>
      <c r="C446" s="8" t="s">
        <v>315</v>
      </c>
      <c r="D446" s="9" t="s">
        <v>663</v>
      </c>
      <c r="E446" s="48">
        <v>600</v>
      </c>
      <c r="F446" s="48" t="s">
        <v>621</v>
      </c>
      <c r="G446" s="48"/>
      <c r="H446" s="61">
        <f t="shared" si="32"/>
        <v>600</v>
      </c>
      <c r="I446" s="44">
        <v>1</v>
      </c>
      <c r="J446" s="4">
        <v>5.82</v>
      </c>
      <c r="K446" s="62">
        <f t="shared" si="29"/>
        <v>3492</v>
      </c>
      <c r="L446" s="62">
        <f t="shared" si="30"/>
        <v>2910</v>
      </c>
      <c r="M446" s="62"/>
      <c r="N446" s="43"/>
      <c r="O446" s="55"/>
    </row>
    <row r="447" spans="2:23">
      <c r="B447" s="68">
        <v>27</v>
      </c>
      <c r="C447" s="8" t="s">
        <v>239</v>
      </c>
      <c r="D447" s="9" t="s">
        <v>664</v>
      </c>
      <c r="E447" s="48">
        <v>10000</v>
      </c>
      <c r="F447" s="48" t="s">
        <v>7</v>
      </c>
      <c r="G447" s="48"/>
      <c r="H447" s="61">
        <f t="shared" si="32"/>
        <v>10000</v>
      </c>
      <c r="I447" s="44">
        <v>1</v>
      </c>
      <c r="J447" s="4">
        <v>12.85</v>
      </c>
      <c r="K447" s="62">
        <f t="shared" si="29"/>
        <v>128500</v>
      </c>
      <c r="L447" s="62">
        <f t="shared" si="30"/>
        <v>107083.33333333334</v>
      </c>
      <c r="M447" s="62"/>
      <c r="N447" s="43"/>
      <c r="O447" s="55"/>
    </row>
    <row r="448" spans="2:23">
      <c r="B448" s="68">
        <v>28</v>
      </c>
      <c r="C448" s="8" t="s">
        <v>316</v>
      </c>
      <c r="D448" s="9" t="s">
        <v>665</v>
      </c>
      <c r="E448" s="48">
        <v>500</v>
      </c>
      <c r="F448" s="48" t="s">
        <v>543</v>
      </c>
      <c r="G448" s="48"/>
      <c r="H448" s="61">
        <f t="shared" si="32"/>
        <v>500</v>
      </c>
      <c r="I448" s="44">
        <v>1</v>
      </c>
      <c r="J448" s="4">
        <v>5.57</v>
      </c>
      <c r="K448" s="62">
        <f t="shared" ref="K448:K511" si="33">H448*J448</f>
        <v>2785</v>
      </c>
      <c r="L448" s="62">
        <f t="shared" ref="L448:L511" si="34">K448/1.2</f>
        <v>2320.8333333333335</v>
      </c>
      <c r="M448" s="62"/>
      <c r="N448" s="43"/>
      <c r="O448" s="55"/>
    </row>
    <row r="449" spans="2:24">
      <c r="B449" s="68">
        <v>29</v>
      </c>
      <c r="C449" s="8" t="s">
        <v>40</v>
      </c>
      <c r="D449" s="9" t="s">
        <v>666</v>
      </c>
      <c r="E449" s="48">
        <v>900</v>
      </c>
      <c r="F449" s="48" t="s">
        <v>363</v>
      </c>
      <c r="G449" s="48"/>
      <c r="H449" s="61">
        <f t="shared" si="32"/>
        <v>30</v>
      </c>
      <c r="I449" s="44">
        <v>30</v>
      </c>
      <c r="J449" s="54">
        <v>92.94</v>
      </c>
      <c r="K449" s="62">
        <f t="shared" si="33"/>
        <v>2788.2</v>
      </c>
      <c r="L449" s="62">
        <f t="shared" si="34"/>
        <v>2323.5</v>
      </c>
      <c r="M449" s="62"/>
      <c r="N449" s="43"/>
      <c r="O449" s="56"/>
    </row>
    <row r="450" spans="2:24">
      <c r="B450" s="68">
        <v>30</v>
      </c>
      <c r="C450" s="8" t="s">
        <v>317</v>
      </c>
      <c r="D450" s="9" t="s">
        <v>667</v>
      </c>
      <c r="E450" s="48">
        <v>500</v>
      </c>
      <c r="F450" s="48" t="s">
        <v>543</v>
      </c>
      <c r="G450" s="48"/>
      <c r="H450" s="61">
        <f t="shared" si="32"/>
        <v>500</v>
      </c>
      <c r="I450" s="44">
        <v>1</v>
      </c>
      <c r="J450" s="4">
        <v>8.86</v>
      </c>
      <c r="K450" s="62">
        <f t="shared" si="33"/>
        <v>4430</v>
      </c>
      <c r="L450" s="62">
        <f t="shared" si="34"/>
        <v>3691.666666666667</v>
      </c>
      <c r="M450" s="62"/>
      <c r="N450" s="43"/>
      <c r="O450" s="55"/>
    </row>
    <row r="451" spans="2:24">
      <c r="B451" s="68">
        <v>31</v>
      </c>
      <c r="C451" s="8" t="s">
        <v>343</v>
      </c>
      <c r="D451" s="9" t="s">
        <v>669</v>
      </c>
      <c r="E451" s="48">
        <v>100</v>
      </c>
      <c r="F451" s="48" t="s">
        <v>668</v>
      </c>
      <c r="G451" s="48"/>
      <c r="H451" s="61">
        <f t="shared" si="32"/>
        <v>100</v>
      </c>
      <c r="I451" s="44">
        <v>1</v>
      </c>
      <c r="J451" s="54">
        <v>6.65</v>
      </c>
      <c r="K451" s="62">
        <f t="shared" si="33"/>
        <v>665</v>
      </c>
      <c r="L451" s="62">
        <f t="shared" si="34"/>
        <v>554.16666666666674</v>
      </c>
      <c r="M451" s="62"/>
      <c r="N451" s="43"/>
      <c r="O451" s="55"/>
    </row>
    <row r="452" spans="2:24">
      <c r="B452" s="68">
        <v>32</v>
      </c>
      <c r="C452" s="20" t="s">
        <v>318</v>
      </c>
      <c r="D452" s="9" t="s">
        <v>670</v>
      </c>
      <c r="E452" s="48">
        <v>200</v>
      </c>
      <c r="F452" s="48" t="s">
        <v>363</v>
      </c>
      <c r="G452" s="48"/>
      <c r="H452" s="61">
        <f t="shared" si="32"/>
        <v>100</v>
      </c>
      <c r="I452" s="44">
        <v>2</v>
      </c>
      <c r="J452" s="4">
        <v>5.0199999999999996</v>
      </c>
      <c r="K452" s="62">
        <f t="shared" si="33"/>
        <v>501.99999999999994</v>
      </c>
      <c r="L452" s="62">
        <f t="shared" si="34"/>
        <v>418.33333333333331</v>
      </c>
      <c r="M452" s="62"/>
      <c r="N452" s="43"/>
      <c r="O452" s="56"/>
      <c r="P452" s="30"/>
      <c r="Q452" s="30"/>
      <c r="R452" s="30"/>
      <c r="S452" s="30"/>
      <c r="T452" s="30"/>
      <c r="U452" s="30"/>
      <c r="V452" s="30"/>
      <c r="W452" s="30"/>
      <c r="X452" s="30"/>
    </row>
    <row r="453" spans="2:24">
      <c r="B453" s="68">
        <v>33</v>
      </c>
      <c r="C453" s="8" t="s">
        <v>256</v>
      </c>
      <c r="D453" s="9" t="s">
        <v>319</v>
      </c>
      <c r="E453" s="48">
        <v>20000</v>
      </c>
      <c r="F453" s="48" t="s">
        <v>382</v>
      </c>
      <c r="G453" s="48"/>
      <c r="H453" s="61">
        <f t="shared" ref="H453:H484" si="35">E453/I453</f>
        <v>20000</v>
      </c>
      <c r="I453" s="44">
        <v>1</v>
      </c>
      <c r="J453" s="4">
        <v>1.1399999999999999</v>
      </c>
      <c r="K453" s="62">
        <f t="shared" si="33"/>
        <v>22799.999999999996</v>
      </c>
      <c r="L453" s="62">
        <f t="shared" si="34"/>
        <v>18999.999999999996</v>
      </c>
      <c r="M453" s="62"/>
      <c r="N453" s="43"/>
      <c r="O453" s="55"/>
      <c r="P453" s="30"/>
      <c r="Q453" s="30"/>
      <c r="R453" s="30"/>
      <c r="S453" s="30"/>
      <c r="T453" s="30"/>
      <c r="U453" s="30"/>
      <c r="V453" s="30"/>
      <c r="W453" s="30"/>
      <c r="X453" s="30"/>
    </row>
    <row r="454" spans="2:24">
      <c r="B454" s="68">
        <v>34</v>
      </c>
      <c r="C454" s="8"/>
      <c r="D454" s="9" t="s">
        <v>671</v>
      </c>
      <c r="E454" s="48">
        <v>5075</v>
      </c>
      <c r="F454" s="48" t="s">
        <v>363</v>
      </c>
      <c r="G454" s="48"/>
      <c r="H454" s="61">
        <f t="shared" si="35"/>
        <v>145</v>
      </c>
      <c r="I454" s="44">
        <v>35</v>
      </c>
      <c r="J454" s="54">
        <v>37.51</v>
      </c>
      <c r="K454" s="62">
        <f t="shared" si="33"/>
        <v>5438.95</v>
      </c>
      <c r="L454" s="62">
        <f t="shared" si="34"/>
        <v>4532.458333333333</v>
      </c>
      <c r="M454" s="62"/>
      <c r="N454" s="43"/>
      <c r="O454" s="57"/>
      <c r="P454" s="30"/>
      <c r="Q454" s="30"/>
      <c r="R454" s="30"/>
      <c r="S454" s="30"/>
      <c r="T454" s="30"/>
      <c r="U454" s="30"/>
      <c r="V454" s="30"/>
      <c r="W454" s="30"/>
      <c r="X454" s="30"/>
    </row>
    <row r="455" spans="2:24" s="3" customFormat="1">
      <c r="B455" s="68">
        <v>35</v>
      </c>
      <c r="C455" s="8" t="s">
        <v>684</v>
      </c>
      <c r="D455" s="9" t="s">
        <v>693</v>
      </c>
      <c r="E455" s="48">
        <v>1000</v>
      </c>
      <c r="F455" s="48" t="s">
        <v>7</v>
      </c>
      <c r="G455" s="48"/>
      <c r="H455" s="61">
        <f t="shared" si="35"/>
        <v>1000</v>
      </c>
      <c r="I455" s="44">
        <v>1</v>
      </c>
      <c r="J455" s="54">
        <v>3</v>
      </c>
      <c r="K455" s="62">
        <f t="shared" si="33"/>
        <v>3000</v>
      </c>
      <c r="L455" s="62">
        <f t="shared" si="34"/>
        <v>2500</v>
      </c>
      <c r="M455" s="62"/>
      <c r="N455" s="43"/>
      <c r="O455" s="56"/>
      <c r="P455" s="30"/>
      <c r="Q455" s="30"/>
      <c r="R455" s="30"/>
      <c r="S455" s="30"/>
      <c r="T455" s="30"/>
      <c r="U455" s="30"/>
      <c r="V455" s="30"/>
      <c r="W455" s="30"/>
      <c r="X455" s="30"/>
    </row>
    <row r="456" spans="2:24" s="3" customFormat="1">
      <c r="B456" s="68">
        <v>36</v>
      </c>
      <c r="C456" s="8" t="s">
        <v>346</v>
      </c>
      <c r="D456" s="9" t="s">
        <v>345</v>
      </c>
      <c r="E456" s="48">
        <v>100</v>
      </c>
      <c r="F456" s="48" t="s">
        <v>363</v>
      </c>
      <c r="G456" s="48"/>
      <c r="H456" s="61">
        <f t="shared" si="35"/>
        <v>100</v>
      </c>
      <c r="I456" s="44">
        <v>1</v>
      </c>
      <c r="J456" s="54">
        <v>3</v>
      </c>
      <c r="K456" s="62">
        <f t="shared" si="33"/>
        <v>300</v>
      </c>
      <c r="L456" s="62">
        <f t="shared" si="34"/>
        <v>250</v>
      </c>
      <c r="M456" s="62"/>
      <c r="N456" s="43"/>
      <c r="O456" s="56"/>
      <c r="P456" s="30"/>
      <c r="Q456" s="30"/>
      <c r="R456" s="30"/>
      <c r="S456" s="30"/>
      <c r="T456" s="30"/>
      <c r="U456" s="30"/>
      <c r="V456" s="30"/>
      <c r="W456" s="30"/>
      <c r="X456" s="30"/>
    </row>
    <row r="457" spans="2:24" s="1" customFormat="1">
      <c r="B457" s="68">
        <v>37</v>
      </c>
      <c r="C457" s="8" t="s">
        <v>320</v>
      </c>
      <c r="D457" s="9" t="s">
        <v>672</v>
      </c>
      <c r="E457" s="48">
        <v>2000</v>
      </c>
      <c r="F457" s="48" t="s">
        <v>7</v>
      </c>
      <c r="G457" s="48"/>
      <c r="H457" s="61">
        <f t="shared" si="35"/>
        <v>2000</v>
      </c>
      <c r="I457" s="44">
        <v>1</v>
      </c>
      <c r="J457" s="4">
        <v>1.41</v>
      </c>
      <c r="K457" s="62">
        <f t="shared" si="33"/>
        <v>2820</v>
      </c>
      <c r="L457" s="62">
        <f t="shared" si="34"/>
        <v>2350</v>
      </c>
      <c r="M457" s="62"/>
      <c r="N457" s="43"/>
      <c r="O457" s="55"/>
      <c r="P457" s="30"/>
      <c r="Q457" s="30"/>
      <c r="R457" s="30"/>
      <c r="S457" s="30"/>
      <c r="T457" s="30"/>
      <c r="U457" s="30"/>
      <c r="V457" s="30"/>
      <c r="W457" s="30"/>
      <c r="X457" s="30"/>
    </row>
    <row r="458" spans="2:24" s="3" customFormat="1">
      <c r="B458" s="68">
        <v>38</v>
      </c>
      <c r="C458" s="8"/>
      <c r="D458" s="9" t="s">
        <v>336</v>
      </c>
      <c r="E458" s="48">
        <v>500</v>
      </c>
      <c r="F458" s="48" t="s">
        <v>7</v>
      </c>
      <c r="G458" s="48"/>
      <c r="H458" s="61">
        <f t="shared" si="35"/>
        <v>500</v>
      </c>
      <c r="I458" s="44">
        <v>1</v>
      </c>
      <c r="J458" s="4">
        <v>1.66</v>
      </c>
      <c r="K458" s="62">
        <f t="shared" si="33"/>
        <v>830</v>
      </c>
      <c r="L458" s="62">
        <f t="shared" si="34"/>
        <v>691.66666666666674</v>
      </c>
      <c r="M458" s="62"/>
      <c r="N458" s="43"/>
      <c r="O458" s="55"/>
      <c r="P458" s="30"/>
      <c r="Q458" s="30"/>
      <c r="R458" s="30"/>
      <c r="S458" s="30"/>
      <c r="T458" s="30"/>
      <c r="U458" s="30"/>
      <c r="V458" s="30"/>
      <c r="W458" s="30"/>
      <c r="X458" s="30"/>
    </row>
    <row r="459" spans="2:24" s="1" customFormat="1">
      <c r="B459" s="68">
        <v>39</v>
      </c>
      <c r="C459" s="8"/>
      <c r="D459" s="9" t="s">
        <v>673</v>
      </c>
      <c r="E459" s="48">
        <v>7000</v>
      </c>
      <c r="F459" s="48" t="s">
        <v>7</v>
      </c>
      <c r="G459" s="48"/>
      <c r="H459" s="61">
        <f t="shared" si="35"/>
        <v>7000</v>
      </c>
      <c r="I459" s="44">
        <v>1</v>
      </c>
      <c r="J459" s="4">
        <v>1.1100000000000001</v>
      </c>
      <c r="K459" s="62">
        <f t="shared" si="33"/>
        <v>7770.0000000000009</v>
      </c>
      <c r="L459" s="62">
        <f t="shared" si="34"/>
        <v>6475.0000000000009</v>
      </c>
      <c r="M459" s="62"/>
      <c r="N459" s="43"/>
      <c r="O459" s="55"/>
      <c r="P459" s="30"/>
      <c r="Q459" s="30"/>
      <c r="R459" s="30"/>
      <c r="S459" s="30"/>
      <c r="T459" s="30"/>
      <c r="U459" s="30"/>
      <c r="V459" s="30"/>
      <c r="W459" s="30"/>
      <c r="X459" s="30"/>
    </row>
    <row r="460" spans="2:24" s="3" customFormat="1">
      <c r="B460" s="68">
        <v>40</v>
      </c>
      <c r="C460" s="8"/>
      <c r="D460" s="9" t="s">
        <v>681</v>
      </c>
      <c r="E460" s="48">
        <v>20</v>
      </c>
      <c r="F460" s="48" t="s">
        <v>7</v>
      </c>
      <c r="G460" s="48"/>
      <c r="H460" s="61">
        <f t="shared" si="35"/>
        <v>20</v>
      </c>
      <c r="I460" s="44">
        <v>1</v>
      </c>
      <c r="J460" s="4">
        <v>34.56</v>
      </c>
      <c r="K460" s="62">
        <f t="shared" si="33"/>
        <v>691.2</v>
      </c>
      <c r="L460" s="62">
        <f t="shared" si="34"/>
        <v>576.00000000000011</v>
      </c>
      <c r="M460" s="62"/>
      <c r="N460" s="43"/>
      <c r="O460" s="55"/>
      <c r="P460" s="30"/>
      <c r="Q460" s="30"/>
      <c r="R460" s="30"/>
      <c r="S460" s="30"/>
      <c r="T460" s="30"/>
      <c r="U460" s="30"/>
      <c r="V460" s="30"/>
      <c r="W460" s="30"/>
      <c r="X460" s="30"/>
    </row>
    <row r="461" spans="2:24" s="3" customFormat="1">
      <c r="B461" s="68">
        <v>41</v>
      </c>
      <c r="C461" s="8"/>
      <c r="D461" s="9" t="s">
        <v>321</v>
      </c>
      <c r="E461" s="48">
        <v>20</v>
      </c>
      <c r="F461" s="48" t="s">
        <v>7</v>
      </c>
      <c r="G461" s="48"/>
      <c r="H461" s="61">
        <f t="shared" si="35"/>
        <v>20</v>
      </c>
      <c r="I461" s="44">
        <v>1</v>
      </c>
      <c r="J461" s="4">
        <v>119.96</v>
      </c>
      <c r="K461" s="62">
        <f t="shared" si="33"/>
        <v>2399.1999999999998</v>
      </c>
      <c r="L461" s="62">
        <f t="shared" si="34"/>
        <v>1999.3333333333333</v>
      </c>
      <c r="M461" s="62"/>
      <c r="N461" s="43"/>
      <c r="O461" s="55"/>
      <c r="P461" s="30"/>
      <c r="Q461" s="30"/>
      <c r="R461" s="30"/>
      <c r="S461" s="30"/>
      <c r="T461" s="30"/>
      <c r="U461" s="30"/>
      <c r="V461" s="30"/>
      <c r="W461" s="30"/>
      <c r="X461" s="30"/>
    </row>
    <row r="462" spans="2:24" ht="24">
      <c r="B462" s="68">
        <v>42</v>
      </c>
      <c r="C462" s="8"/>
      <c r="D462" s="9" t="s">
        <v>883</v>
      </c>
      <c r="E462" s="48">
        <v>5000</v>
      </c>
      <c r="F462" s="48" t="s">
        <v>301</v>
      </c>
      <c r="G462" s="48"/>
      <c r="H462" s="61">
        <f t="shared" si="35"/>
        <v>5000</v>
      </c>
      <c r="I462" s="44">
        <v>1</v>
      </c>
      <c r="J462" s="4">
        <v>2.88</v>
      </c>
      <c r="K462" s="62">
        <f t="shared" si="33"/>
        <v>14400</v>
      </c>
      <c r="L462" s="62">
        <f t="shared" si="34"/>
        <v>12000</v>
      </c>
      <c r="M462" s="62"/>
      <c r="N462" s="43"/>
      <c r="O462" s="30"/>
      <c r="P462" s="30"/>
      <c r="Q462" s="30"/>
      <c r="R462" s="30"/>
      <c r="S462" s="30"/>
      <c r="T462" s="30"/>
      <c r="U462" s="30"/>
      <c r="V462" s="30"/>
      <c r="W462" s="30"/>
      <c r="X462" s="30"/>
    </row>
    <row r="463" spans="2:24" ht="14.25" customHeight="1">
      <c r="B463" s="68">
        <v>43</v>
      </c>
      <c r="C463" s="8"/>
      <c r="D463" s="9" t="s">
        <v>682</v>
      </c>
      <c r="E463" s="48">
        <v>3000</v>
      </c>
      <c r="F463" s="48" t="s">
        <v>301</v>
      </c>
      <c r="G463" s="48"/>
      <c r="H463" s="61">
        <f t="shared" si="35"/>
        <v>3000</v>
      </c>
      <c r="I463" s="44">
        <v>1</v>
      </c>
      <c r="J463" s="54">
        <v>5.16</v>
      </c>
      <c r="K463" s="62">
        <f t="shared" si="33"/>
        <v>15480</v>
      </c>
      <c r="L463" s="62">
        <f t="shared" si="34"/>
        <v>12900</v>
      </c>
      <c r="M463" s="62"/>
      <c r="N463" s="43"/>
      <c r="O463" s="30"/>
      <c r="P463" s="30"/>
      <c r="Q463" s="30"/>
      <c r="R463" s="30"/>
      <c r="S463" s="30"/>
      <c r="T463" s="30"/>
      <c r="U463" s="30"/>
      <c r="V463" s="30"/>
      <c r="W463" s="30"/>
      <c r="X463" s="30"/>
    </row>
    <row r="464" spans="2:24" ht="14.25" customHeight="1">
      <c r="B464" s="68">
        <v>44</v>
      </c>
      <c r="C464" s="8"/>
      <c r="D464" s="9" t="s">
        <v>679</v>
      </c>
      <c r="E464" s="48">
        <v>1000</v>
      </c>
      <c r="F464" s="48" t="s">
        <v>301</v>
      </c>
      <c r="G464" s="48"/>
      <c r="H464" s="61">
        <f t="shared" si="35"/>
        <v>1000</v>
      </c>
      <c r="I464" s="44">
        <v>1</v>
      </c>
      <c r="J464" s="54">
        <v>10.91</v>
      </c>
      <c r="K464" s="62">
        <f t="shared" si="33"/>
        <v>10910</v>
      </c>
      <c r="L464" s="62">
        <f t="shared" si="34"/>
        <v>9091.6666666666679</v>
      </c>
      <c r="M464" s="62"/>
      <c r="N464" s="43"/>
      <c r="O464" s="30"/>
      <c r="P464" s="30"/>
      <c r="Q464" s="30"/>
      <c r="R464" s="30"/>
      <c r="S464" s="30"/>
      <c r="T464" s="30"/>
      <c r="U464" s="30"/>
      <c r="V464" s="30"/>
      <c r="W464" s="30"/>
      <c r="X464" s="30"/>
    </row>
    <row r="465" spans="2:14" ht="14.25" customHeight="1">
      <c r="B465" s="68">
        <v>45</v>
      </c>
      <c r="C465" s="8"/>
      <c r="D465" s="9" t="s">
        <v>680</v>
      </c>
      <c r="E465" s="48">
        <v>1000</v>
      </c>
      <c r="F465" s="48" t="s">
        <v>301</v>
      </c>
      <c r="G465" s="48"/>
      <c r="H465" s="61">
        <f t="shared" si="35"/>
        <v>1000</v>
      </c>
      <c r="I465" s="44">
        <v>1</v>
      </c>
      <c r="J465" s="54">
        <v>10.68</v>
      </c>
      <c r="K465" s="62">
        <f t="shared" si="33"/>
        <v>10680</v>
      </c>
      <c r="L465" s="62">
        <f t="shared" si="34"/>
        <v>8900</v>
      </c>
      <c r="M465" s="62"/>
      <c r="N465" s="43"/>
    </row>
    <row r="466" spans="2:14" ht="14.25" customHeight="1">
      <c r="B466" s="68">
        <v>46</v>
      </c>
      <c r="C466" s="8" t="s">
        <v>342</v>
      </c>
      <c r="D466" s="9" t="s">
        <v>341</v>
      </c>
      <c r="E466" s="48">
        <v>30</v>
      </c>
      <c r="F466" s="48" t="s">
        <v>301</v>
      </c>
      <c r="G466" s="48"/>
      <c r="H466" s="61">
        <f t="shared" si="35"/>
        <v>30</v>
      </c>
      <c r="I466" s="44">
        <v>1</v>
      </c>
      <c r="J466" s="54">
        <v>9.66</v>
      </c>
      <c r="K466" s="62">
        <f t="shared" si="33"/>
        <v>289.8</v>
      </c>
      <c r="L466" s="62">
        <f t="shared" si="34"/>
        <v>241.50000000000003</v>
      </c>
      <c r="M466" s="62"/>
      <c r="N466" s="43"/>
    </row>
    <row r="467" spans="2:14">
      <c r="B467" s="68">
        <v>47</v>
      </c>
      <c r="C467" s="8"/>
      <c r="D467" s="9" t="s">
        <v>678</v>
      </c>
      <c r="E467" s="48">
        <v>480</v>
      </c>
      <c r="F467" s="48" t="s">
        <v>301</v>
      </c>
      <c r="G467" s="48"/>
      <c r="H467" s="61">
        <f t="shared" si="35"/>
        <v>480</v>
      </c>
      <c r="I467" s="44">
        <v>1</v>
      </c>
      <c r="J467" s="54">
        <v>6.59</v>
      </c>
      <c r="K467" s="62">
        <f t="shared" si="33"/>
        <v>3163.2</v>
      </c>
      <c r="L467" s="62">
        <f t="shared" si="34"/>
        <v>2636</v>
      </c>
      <c r="M467" s="62"/>
      <c r="N467" s="43"/>
    </row>
    <row r="468" spans="2:14">
      <c r="B468" s="68">
        <v>48</v>
      </c>
      <c r="C468" s="8" t="s">
        <v>340</v>
      </c>
      <c r="D468" s="9" t="s">
        <v>690</v>
      </c>
      <c r="E468" s="48">
        <v>10</v>
      </c>
      <c r="F468" s="48" t="s">
        <v>17</v>
      </c>
      <c r="G468" s="48"/>
      <c r="H468" s="61">
        <f t="shared" si="35"/>
        <v>10</v>
      </c>
      <c r="I468" s="44">
        <v>1</v>
      </c>
      <c r="J468" s="54">
        <v>21.14</v>
      </c>
      <c r="K468" s="62">
        <f t="shared" si="33"/>
        <v>211.4</v>
      </c>
      <c r="L468" s="62">
        <f t="shared" si="34"/>
        <v>176.16666666666669</v>
      </c>
      <c r="M468" s="62"/>
      <c r="N468" s="43"/>
    </row>
    <row r="469" spans="2:14">
      <c r="B469" s="68">
        <v>49</v>
      </c>
      <c r="C469" s="8"/>
      <c r="D469" s="9" t="s">
        <v>677</v>
      </c>
      <c r="E469" s="48">
        <v>20</v>
      </c>
      <c r="F469" s="48" t="s">
        <v>17</v>
      </c>
      <c r="G469" s="48"/>
      <c r="H469" s="61">
        <f t="shared" si="35"/>
        <v>20</v>
      </c>
      <c r="I469" s="44">
        <v>1</v>
      </c>
      <c r="J469" s="54">
        <v>10.5</v>
      </c>
      <c r="K469" s="62">
        <f t="shared" si="33"/>
        <v>210</v>
      </c>
      <c r="L469" s="62">
        <f t="shared" si="34"/>
        <v>175</v>
      </c>
      <c r="M469" s="62"/>
      <c r="N469" s="43"/>
    </row>
    <row r="470" spans="2:14">
      <c r="B470" s="68">
        <v>50</v>
      </c>
      <c r="C470" s="8" t="s">
        <v>335</v>
      </c>
      <c r="D470" s="9" t="s">
        <v>683</v>
      </c>
      <c r="E470" s="48">
        <v>2500</v>
      </c>
      <c r="F470" s="48" t="s">
        <v>7</v>
      </c>
      <c r="G470" s="4"/>
      <c r="H470" s="61">
        <f t="shared" si="35"/>
        <v>2500</v>
      </c>
      <c r="I470" s="44">
        <v>1</v>
      </c>
      <c r="J470" s="54">
        <v>10.79</v>
      </c>
      <c r="K470" s="62">
        <f t="shared" si="33"/>
        <v>26974.999999999996</v>
      </c>
      <c r="L470" s="62">
        <f t="shared" si="34"/>
        <v>22479.166666666664</v>
      </c>
      <c r="M470" s="62"/>
      <c r="N470" s="43"/>
    </row>
    <row r="471" spans="2:14">
      <c r="B471" s="68">
        <v>51</v>
      </c>
      <c r="C471" s="8" t="s">
        <v>43</v>
      </c>
      <c r="D471" s="9" t="s">
        <v>676</v>
      </c>
      <c r="E471" s="48">
        <v>800</v>
      </c>
      <c r="F471" s="48" t="s">
        <v>7</v>
      </c>
      <c r="G471" s="7"/>
      <c r="H471" s="61">
        <f t="shared" si="35"/>
        <v>800</v>
      </c>
      <c r="I471" s="44">
        <v>1</v>
      </c>
      <c r="J471" s="54">
        <v>1.3</v>
      </c>
      <c r="K471" s="62">
        <f t="shared" si="33"/>
        <v>1040</v>
      </c>
      <c r="L471" s="62">
        <f t="shared" si="34"/>
        <v>866.66666666666674</v>
      </c>
      <c r="M471" s="62"/>
      <c r="N471" s="43"/>
    </row>
    <row r="472" spans="2:14" ht="24">
      <c r="B472" s="68">
        <v>52</v>
      </c>
      <c r="C472" s="8" t="s">
        <v>688</v>
      </c>
      <c r="D472" s="35" t="s">
        <v>687</v>
      </c>
      <c r="E472" s="48">
        <v>1000</v>
      </c>
      <c r="F472" s="48" t="s">
        <v>363</v>
      </c>
      <c r="G472" s="7"/>
      <c r="H472" s="61">
        <f t="shared" si="35"/>
        <v>1000</v>
      </c>
      <c r="I472" s="44">
        <v>1</v>
      </c>
      <c r="J472" s="54">
        <v>1</v>
      </c>
      <c r="K472" s="62">
        <f t="shared" si="33"/>
        <v>1000</v>
      </c>
      <c r="L472" s="62">
        <f t="shared" si="34"/>
        <v>833.33333333333337</v>
      </c>
      <c r="M472" s="62"/>
      <c r="N472" s="43"/>
    </row>
    <row r="473" spans="2:14" ht="24">
      <c r="B473" s="68">
        <v>53</v>
      </c>
      <c r="C473" s="8" t="s">
        <v>684</v>
      </c>
      <c r="D473" s="35" t="s">
        <v>689</v>
      </c>
      <c r="E473" s="48">
        <v>3000</v>
      </c>
      <c r="F473" s="48" t="s">
        <v>7</v>
      </c>
      <c r="G473" s="7"/>
      <c r="H473" s="61">
        <f t="shared" si="35"/>
        <v>3000</v>
      </c>
      <c r="I473" s="44">
        <v>1</v>
      </c>
      <c r="J473" s="54">
        <v>1</v>
      </c>
      <c r="K473" s="62">
        <f t="shared" si="33"/>
        <v>3000</v>
      </c>
      <c r="L473" s="62">
        <f t="shared" si="34"/>
        <v>2500</v>
      </c>
      <c r="M473" s="62"/>
      <c r="N473" s="43"/>
    </row>
    <row r="474" spans="2:14">
      <c r="B474" s="68">
        <v>54</v>
      </c>
      <c r="C474" s="8" t="s">
        <v>193</v>
      </c>
      <c r="D474" s="9" t="s">
        <v>675</v>
      </c>
      <c r="E474" s="48">
        <v>4000</v>
      </c>
      <c r="F474" s="48" t="s">
        <v>363</v>
      </c>
      <c r="G474" s="7"/>
      <c r="H474" s="61">
        <f t="shared" si="35"/>
        <v>200</v>
      </c>
      <c r="I474" s="44">
        <v>20</v>
      </c>
      <c r="J474" s="54">
        <v>6.3</v>
      </c>
      <c r="K474" s="62">
        <f t="shared" si="33"/>
        <v>1260</v>
      </c>
      <c r="L474" s="62">
        <f t="shared" si="34"/>
        <v>1050</v>
      </c>
      <c r="M474" s="62"/>
      <c r="N474" s="43"/>
    </row>
    <row r="475" spans="2:14">
      <c r="B475" s="68">
        <v>55</v>
      </c>
      <c r="C475" s="8" t="s">
        <v>122</v>
      </c>
      <c r="D475" s="9" t="s">
        <v>674</v>
      </c>
      <c r="E475" s="48">
        <v>5000</v>
      </c>
      <c r="F475" s="48" t="s">
        <v>17</v>
      </c>
      <c r="G475" s="7"/>
      <c r="H475" s="61">
        <f t="shared" si="35"/>
        <v>100</v>
      </c>
      <c r="I475" s="44">
        <v>50</v>
      </c>
      <c r="J475" s="54">
        <v>225.28</v>
      </c>
      <c r="K475" s="62">
        <f t="shared" si="33"/>
        <v>22528</v>
      </c>
      <c r="L475" s="62">
        <f t="shared" si="34"/>
        <v>18773.333333333336</v>
      </c>
      <c r="M475" s="62"/>
      <c r="N475" s="43"/>
    </row>
    <row r="476" spans="2:14" ht="24">
      <c r="B476" s="68">
        <v>56</v>
      </c>
      <c r="C476" s="8" t="s">
        <v>686</v>
      </c>
      <c r="D476" s="35" t="s">
        <v>685</v>
      </c>
      <c r="E476" s="48">
        <v>1000</v>
      </c>
      <c r="F476" s="48" t="s">
        <v>363</v>
      </c>
      <c r="G476" s="7"/>
      <c r="H476" s="61">
        <f t="shared" si="35"/>
        <v>1000</v>
      </c>
      <c r="I476" s="44">
        <v>1</v>
      </c>
      <c r="J476" s="54">
        <v>1</v>
      </c>
      <c r="K476" s="62">
        <f t="shared" si="33"/>
        <v>1000</v>
      </c>
      <c r="L476" s="62">
        <f t="shared" si="34"/>
        <v>833.33333333333337</v>
      </c>
      <c r="M476" s="62"/>
      <c r="N476" s="43"/>
    </row>
    <row r="477" spans="2:14" ht="24">
      <c r="B477" s="68">
        <v>57</v>
      </c>
      <c r="C477" s="8" t="s">
        <v>331</v>
      </c>
      <c r="D477" s="35" t="s">
        <v>749</v>
      </c>
      <c r="E477" s="48">
        <v>3000</v>
      </c>
      <c r="F477" s="48" t="s">
        <v>382</v>
      </c>
      <c r="G477" s="7"/>
      <c r="H477" s="61">
        <f t="shared" si="35"/>
        <v>3000</v>
      </c>
      <c r="I477" s="44">
        <v>1</v>
      </c>
      <c r="J477" s="54">
        <v>6</v>
      </c>
      <c r="K477" s="62">
        <f t="shared" si="33"/>
        <v>18000</v>
      </c>
      <c r="L477" s="62">
        <f t="shared" si="34"/>
        <v>15000</v>
      </c>
      <c r="M477" s="62"/>
      <c r="N477" s="43"/>
    </row>
    <row r="478" spans="2:14">
      <c r="B478" s="7">
        <v>58</v>
      </c>
      <c r="C478" s="44" t="s">
        <v>154</v>
      </c>
      <c r="D478" s="35" t="s">
        <v>814</v>
      </c>
      <c r="E478" s="7">
        <v>200</v>
      </c>
      <c r="F478" s="48" t="s">
        <v>767</v>
      </c>
      <c r="G478" s="7"/>
      <c r="H478" s="61">
        <f t="shared" si="35"/>
        <v>200</v>
      </c>
      <c r="I478" s="44">
        <v>1</v>
      </c>
      <c r="J478" s="54">
        <v>3.55</v>
      </c>
      <c r="K478" s="62">
        <f t="shared" si="33"/>
        <v>710</v>
      </c>
      <c r="L478" s="62">
        <f t="shared" si="34"/>
        <v>591.66666666666674</v>
      </c>
      <c r="M478" s="62"/>
      <c r="N478" s="43"/>
    </row>
    <row r="479" spans="2:14">
      <c r="B479" s="7">
        <v>59</v>
      </c>
      <c r="C479" s="44" t="s">
        <v>154</v>
      </c>
      <c r="D479" s="35" t="s">
        <v>875</v>
      </c>
      <c r="E479" s="7">
        <v>150</v>
      </c>
      <c r="F479" s="48" t="s">
        <v>767</v>
      </c>
      <c r="G479" s="7"/>
      <c r="H479" s="61">
        <f t="shared" si="35"/>
        <v>150</v>
      </c>
      <c r="I479" s="44">
        <v>1</v>
      </c>
      <c r="J479" s="54">
        <v>9.2100000000000009</v>
      </c>
      <c r="K479" s="62">
        <f t="shared" si="33"/>
        <v>1381.5000000000002</v>
      </c>
      <c r="L479" s="62">
        <f t="shared" si="34"/>
        <v>1151.2500000000002</v>
      </c>
      <c r="M479" s="62"/>
      <c r="N479" s="43"/>
    </row>
    <row r="480" spans="2:14">
      <c r="B480" s="7">
        <v>60</v>
      </c>
      <c r="C480" s="44" t="s">
        <v>777</v>
      </c>
      <c r="D480" s="35" t="s">
        <v>815</v>
      </c>
      <c r="E480" s="7">
        <v>600</v>
      </c>
      <c r="F480" s="8" t="s">
        <v>375</v>
      </c>
      <c r="G480" s="7"/>
      <c r="H480" s="61">
        <f t="shared" si="35"/>
        <v>50</v>
      </c>
      <c r="I480" s="7">
        <v>12</v>
      </c>
      <c r="J480" s="61">
        <v>2.68</v>
      </c>
      <c r="K480" s="62">
        <f t="shared" si="33"/>
        <v>134</v>
      </c>
      <c r="L480" s="62">
        <f t="shared" si="34"/>
        <v>111.66666666666667</v>
      </c>
      <c r="M480" s="62"/>
      <c r="N480" s="43"/>
    </row>
    <row r="481" spans="2:14">
      <c r="B481" s="7">
        <v>61</v>
      </c>
      <c r="C481" s="44" t="s">
        <v>777</v>
      </c>
      <c r="D481" s="35" t="s">
        <v>816</v>
      </c>
      <c r="E481" s="7">
        <v>100</v>
      </c>
      <c r="F481" s="48" t="s">
        <v>767</v>
      </c>
      <c r="G481" s="7"/>
      <c r="H481" s="61">
        <f t="shared" si="35"/>
        <v>100</v>
      </c>
      <c r="I481" s="7">
        <v>1</v>
      </c>
      <c r="J481" s="61">
        <v>3.71</v>
      </c>
      <c r="K481" s="62">
        <f t="shared" si="33"/>
        <v>371</v>
      </c>
      <c r="L481" s="62">
        <f t="shared" si="34"/>
        <v>309.16666666666669</v>
      </c>
      <c r="M481" s="62"/>
      <c r="N481" s="43"/>
    </row>
    <row r="482" spans="2:14">
      <c r="B482" s="7">
        <v>62</v>
      </c>
      <c r="C482" s="44" t="s">
        <v>768</v>
      </c>
      <c r="D482" s="35" t="s">
        <v>817</v>
      </c>
      <c r="E482" s="7">
        <v>500</v>
      </c>
      <c r="F482" s="8" t="s">
        <v>375</v>
      </c>
      <c r="G482" s="7"/>
      <c r="H482" s="61">
        <f t="shared" si="35"/>
        <v>41.666666666666664</v>
      </c>
      <c r="I482" s="7">
        <v>12</v>
      </c>
      <c r="J482" s="61">
        <v>3.04</v>
      </c>
      <c r="K482" s="62">
        <f t="shared" si="33"/>
        <v>126.66666666666666</v>
      </c>
      <c r="L482" s="62">
        <f t="shared" si="34"/>
        <v>105.55555555555556</v>
      </c>
      <c r="M482" s="62"/>
      <c r="N482" s="43"/>
    </row>
    <row r="483" spans="2:14">
      <c r="B483" s="7">
        <v>63</v>
      </c>
      <c r="C483" s="44" t="s">
        <v>165</v>
      </c>
      <c r="D483" s="35" t="s">
        <v>876</v>
      </c>
      <c r="E483" s="7">
        <v>609</v>
      </c>
      <c r="F483" s="8" t="s">
        <v>363</v>
      </c>
      <c r="G483" s="7"/>
      <c r="H483" s="61">
        <f t="shared" si="35"/>
        <v>29</v>
      </c>
      <c r="I483" s="7">
        <v>21</v>
      </c>
      <c r="J483" s="61">
        <v>10.36</v>
      </c>
      <c r="K483" s="62">
        <f t="shared" si="33"/>
        <v>300.44</v>
      </c>
      <c r="L483" s="62">
        <f t="shared" si="34"/>
        <v>250.36666666666667</v>
      </c>
      <c r="M483" s="62"/>
      <c r="N483" s="43"/>
    </row>
    <row r="484" spans="2:14" ht="24">
      <c r="B484" s="7">
        <v>64</v>
      </c>
      <c r="C484" s="44" t="s">
        <v>165</v>
      </c>
      <c r="D484" s="35" t="s">
        <v>818</v>
      </c>
      <c r="E484" s="7">
        <v>100</v>
      </c>
      <c r="F484" s="48" t="s">
        <v>767</v>
      </c>
      <c r="G484" s="7"/>
      <c r="H484" s="61">
        <f t="shared" si="35"/>
        <v>100</v>
      </c>
      <c r="I484" s="7">
        <v>1</v>
      </c>
      <c r="J484" s="61">
        <v>14.87</v>
      </c>
      <c r="K484" s="62">
        <f t="shared" si="33"/>
        <v>1487</v>
      </c>
      <c r="L484" s="62">
        <f t="shared" si="34"/>
        <v>1239.1666666666667</v>
      </c>
      <c r="M484" s="62"/>
      <c r="N484" s="43"/>
    </row>
    <row r="485" spans="2:14">
      <c r="B485" s="7">
        <v>65</v>
      </c>
      <c r="C485" s="44" t="s">
        <v>174</v>
      </c>
      <c r="D485" s="35" t="s">
        <v>819</v>
      </c>
      <c r="E485" s="7">
        <v>30</v>
      </c>
      <c r="F485" s="48" t="s">
        <v>767</v>
      </c>
      <c r="G485" s="7"/>
      <c r="H485" s="61">
        <f t="shared" ref="H485:H516" si="36">E485/I485</f>
        <v>30</v>
      </c>
      <c r="I485" s="7">
        <v>1</v>
      </c>
      <c r="J485" s="61">
        <v>20.03</v>
      </c>
      <c r="K485" s="62">
        <f t="shared" si="33"/>
        <v>600.90000000000009</v>
      </c>
      <c r="L485" s="62">
        <f t="shared" si="34"/>
        <v>500.75000000000011</v>
      </c>
      <c r="M485" s="62"/>
      <c r="N485" s="43"/>
    </row>
    <row r="486" spans="2:14">
      <c r="B486" s="7">
        <v>66</v>
      </c>
      <c r="C486" s="44" t="s">
        <v>778</v>
      </c>
      <c r="D486" s="35" t="s">
        <v>820</v>
      </c>
      <c r="E486" s="7">
        <v>500</v>
      </c>
      <c r="F486" s="8" t="s">
        <v>375</v>
      </c>
      <c r="G486" s="44"/>
      <c r="H486" s="61">
        <f t="shared" si="36"/>
        <v>25</v>
      </c>
      <c r="I486" s="44">
        <v>20</v>
      </c>
      <c r="J486" s="54">
        <v>8.9499999999999993</v>
      </c>
      <c r="K486" s="62">
        <f t="shared" si="33"/>
        <v>223.74999999999997</v>
      </c>
      <c r="L486" s="62">
        <f t="shared" si="34"/>
        <v>186.45833333333331</v>
      </c>
      <c r="M486" s="62"/>
      <c r="N486" s="43"/>
    </row>
    <row r="487" spans="2:14">
      <c r="B487" s="7">
        <v>67</v>
      </c>
      <c r="C487" s="44" t="s">
        <v>778</v>
      </c>
      <c r="D487" s="35" t="s">
        <v>821</v>
      </c>
      <c r="E487" s="7">
        <v>50</v>
      </c>
      <c r="F487" s="48" t="s">
        <v>767</v>
      </c>
      <c r="G487" s="44"/>
      <c r="H487" s="61">
        <f t="shared" si="36"/>
        <v>50</v>
      </c>
      <c r="I487" s="44">
        <v>1</v>
      </c>
      <c r="J487" s="54">
        <v>4.3</v>
      </c>
      <c r="K487" s="62">
        <f t="shared" si="33"/>
        <v>215</v>
      </c>
      <c r="L487" s="62">
        <f t="shared" si="34"/>
        <v>179.16666666666669</v>
      </c>
      <c r="M487" s="62"/>
      <c r="N487" s="43"/>
    </row>
    <row r="488" spans="2:14">
      <c r="B488" s="7">
        <v>68</v>
      </c>
      <c r="C488" s="44" t="s">
        <v>190</v>
      </c>
      <c r="D488" s="35" t="s">
        <v>822</v>
      </c>
      <c r="E488" s="7">
        <v>3200</v>
      </c>
      <c r="F488" s="8" t="s">
        <v>375</v>
      </c>
      <c r="G488" s="44"/>
      <c r="H488" s="61">
        <f t="shared" si="36"/>
        <v>200</v>
      </c>
      <c r="I488" s="44">
        <v>16</v>
      </c>
      <c r="J488" s="54">
        <v>8.94</v>
      </c>
      <c r="K488" s="62">
        <f t="shared" si="33"/>
        <v>1788</v>
      </c>
      <c r="L488" s="62">
        <f t="shared" si="34"/>
        <v>1490</v>
      </c>
      <c r="M488" s="62"/>
      <c r="N488" s="43"/>
    </row>
    <row r="489" spans="2:14">
      <c r="B489" s="7">
        <v>69</v>
      </c>
      <c r="C489" s="44" t="s">
        <v>207</v>
      </c>
      <c r="D489" s="35" t="s">
        <v>823</v>
      </c>
      <c r="E489" s="7">
        <v>1000</v>
      </c>
      <c r="F489" s="8" t="s">
        <v>363</v>
      </c>
      <c r="G489" s="44"/>
      <c r="H489" s="61">
        <f t="shared" si="36"/>
        <v>50</v>
      </c>
      <c r="I489" s="44">
        <v>20</v>
      </c>
      <c r="J489" s="54">
        <v>3.61</v>
      </c>
      <c r="K489" s="62">
        <f t="shared" si="33"/>
        <v>180.5</v>
      </c>
      <c r="L489" s="62">
        <f t="shared" si="34"/>
        <v>150.41666666666669</v>
      </c>
      <c r="M489" s="62"/>
      <c r="N489" s="43"/>
    </row>
    <row r="490" spans="2:14">
      <c r="B490" s="7">
        <v>70</v>
      </c>
      <c r="C490" s="44" t="s">
        <v>779</v>
      </c>
      <c r="D490" s="35" t="s">
        <v>824</v>
      </c>
      <c r="E490" s="7">
        <v>600</v>
      </c>
      <c r="F490" s="8" t="s">
        <v>363</v>
      </c>
      <c r="G490" s="44"/>
      <c r="H490" s="61">
        <f t="shared" si="36"/>
        <v>10</v>
      </c>
      <c r="I490" s="44">
        <v>60</v>
      </c>
      <c r="J490" s="54">
        <v>3.53</v>
      </c>
      <c r="K490" s="62">
        <f t="shared" si="33"/>
        <v>35.299999999999997</v>
      </c>
      <c r="L490" s="62">
        <f t="shared" si="34"/>
        <v>29.416666666666664</v>
      </c>
      <c r="M490" s="62"/>
      <c r="N490" s="43"/>
    </row>
    <row r="491" spans="2:14">
      <c r="B491" s="7">
        <v>71</v>
      </c>
      <c r="C491" s="44" t="s">
        <v>780</v>
      </c>
      <c r="D491" s="35" t="s">
        <v>825</v>
      </c>
      <c r="E491" s="7">
        <v>210</v>
      </c>
      <c r="F491" s="8" t="s">
        <v>363</v>
      </c>
      <c r="G491" s="44"/>
      <c r="H491" s="61">
        <f t="shared" si="36"/>
        <v>7</v>
      </c>
      <c r="I491" s="44">
        <v>30</v>
      </c>
      <c r="J491" s="54">
        <v>2.2999999999999998</v>
      </c>
      <c r="K491" s="62">
        <f t="shared" si="33"/>
        <v>16.099999999999998</v>
      </c>
      <c r="L491" s="62">
        <f t="shared" si="34"/>
        <v>13.416666666666666</v>
      </c>
      <c r="M491" s="62"/>
      <c r="N491" s="43"/>
    </row>
    <row r="492" spans="2:14">
      <c r="B492" s="7">
        <v>72</v>
      </c>
      <c r="C492" s="44" t="s">
        <v>781</v>
      </c>
      <c r="D492" s="35" t="s">
        <v>826</v>
      </c>
      <c r="E492" s="7">
        <v>900</v>
      </c>
      <c r="F492" s="8" t="s">
        <v>363</v>
      </c>
      <c r="G492" s="44"/>
      <c r="H492" s="61">
        <f t="shared" si="36"/>
        <v>30</v>
      </c>
      <c r="I492" s="44">
        <v>30</v>
      </c>
      <c r="J492" s="54">
        <v>4.1399999999999997</v>
      </c>
      <c r="K492" s="62">
        <f t="shared" si="33"/>
        <v>124.19999999999999</v>
      </c>
      <c r="L492" s="62">
        <f t="shared" si="34"/>
        <v>103.5</v>
      </c>
      <c r="M492" s="62"/>
      <c r="N492" s="43"/>
    </row>
    <row r="493" spans="2:14">
      <c r="B493" s="87">
        <v>73</v>
      </c>
      <c r="C493" s="52" t="s">
        <v>782</v>
      </c>
      <c r="D493" s="16" t="s">
        <v>827</v>
      </c>
      <c r="E493" s="7">
        <v>1000</v>
      </c>
      <c r="F493" s="8" t="s">
        <v>363</v>
      </c>
      <c r="G493" s="52"/>
      <c r="H493" s="61">
        <f t="shared" si="36"/>
        <v>100</v>
      </c>
      <c r="I493" s="44">
        <v>10</v>
      </c>
      <c r="J493" s="54">
        <v>4.5</v>
      </c>
      <c r="K493" s="62">
        <f t="shared" si="33"/>
        <v>450</v>
      </c>
      <c r="L493" s="62">
        <f t="shared" si="34"/>
        <v>375</v>
      </c>
      <c r="M493" s="62"/>
      <c r="N493" s="43"/>
    </row>
    <row r="494" spans="2:14">
      <c r="B494" s="87">
        <v>74</v>
      </c>
      <c r="C494" s="52" t="s">
        <v>783</v>
      </c>
      <c r="D494" s="16" t="s">
        <v>828</v>
      </c>
      <c r="E494" s="7">
        <v>200</v>
      </c>
      <c r="F494" s="8" t="s">
        <v>361</v>
      </c>
      <c r="G494" s="52"/>
      <c r="H494" s="61">
        <f t="shared" si="36"/>
        <v>20</v>
      </c>
      <c r="I494" s="44">
        <v>10</v>
      </c>
      <c r="J494" s="54">
        <v>9.58</v>
      </c>
      <c r="K494" s="62">
        <f t="shared" si="33"/>
        <v>191.6</v>
      </c>
      <c r="L494" s="62">
        <f t="shared" si="34"/>
        <v>159.66666666666666</v>
      </c>
      <c r="M494" s="62"/>
      <c r="N494" s="43"/>
    </row>
    <row r="495" spans="2:14">
      <c r="B495" s="87">
        <v>75</v>
      </c>
      <c r="C495" s="52" t="s">
        <v>783</v>
      </c>
      <c r="D495" s="16" t="s">
        <v>828</v>
      </c>
      <c r="E495" s="7">
        <v>100</v>
      </c>
      <c r="F495" s="8" t="s">
        <v>375</v>
      </c>
      <c r="G495" s="52"/>
      <c r="H495" s="61">
        <f t="shared" si="36"/>
        <v>10</v>
      </c>
      <c r="I495" s="44">
        <v>10</v>
      </c>
      <c r="J495" s="54">
        <v>9.58</v>
      </c>
      <c r="K495" s="62">
        <f t="shared" si="33"/>
        <v>95.8</v>
      </c>
      <c r="L495" s="62">
        <f t="shared" si="34"/>
        <v>79.833333333333329</v>
      </c>
      <c r="M495" s="62"/>
      <c r="N495" s="43"/>
    </row>
    <row r="496" spans="2:14">
      <c r="B496" s="87">
        <v>76</v>
      </c>
      <c r="C496" s="52" t="s">
        <v>784</v>
      </c>
      <c r="D496" s="16" t="s">
        <v>829</v>
      </c>
      <c r="E496" s="7">
        <v>300</v>
      </c>
      <c r="F496" s="8" t="s">
        <v>361</v>
      </c>
      <c r="G496" s="52"/>
      <c r="H496" s="61">
        <f t="shared" si="36"/>
        <v>10</v>
      </c>
      <c r="I496" s="44">
        <v>30</v>
      </c>
      <c r="J496" s="54">
        <v>18.77</v>
      </c>
      <c r="K496" s="62">
        <f t="shared" si="33"/>
        <v>187.7</v>
      </c>
      <c r="L496" s="62">
        <f t="shared" si="34"/>
        <v>156.41666666666666</v>
      </c>
      <c r="M496" s="62"/>
      <c r="N496" s="43"/>
    </row>
    <row r="497" spans="2:14">
      <c r="B497" s="87">
        <v>77</v>
      </c>
      <c r="C497" s="52" t="s">
        <v>785</v>
      </c>
      <c r="D497" s="16" t="s">
        <v>830</v>
      </c>
      <c r="E497" s="7">
        <v>180</v>
      </c>
      <c r="F497" s="8" t="s">
        <v>361</v>
      </c>
      <c r="G497" s="52"/>
      <c r="H497" s="61">
        <f t="shared" si="36"/>
        <v>6</v>
      </c>
      <c r="I497" s="44">
        <v>30</v>
      </c>
      <c r="J497" s="54">
        <v>18.77</v>
      </c>
      <c r="K497" s="62">
        <f t="shared" si="33"/>
        <v>112.62</v>
      </c>
      <c r="L497" s="62">
        <f t="shared" si="34"/>
        <v>93.850000000000009</v>
      </c>
      <c r="M497" s="62"/>
      <c r="N497" s="43"/>
    </row>
    <row r="498" spans="2:14">
      <c r="B498" s="7">
        <v>78</v>
      </c>
      <c r="C498" s="44" t="s">
        <v>786</v>
      </c>
      <c r="D498" s="15" t="s">
        <v>831</v>
      </c>
      <c r="E498" s="7">
        <v>2000</v>
      </c>
      <c r="F498" s="8" t="s">
        <v>363</v>
      </c>
      <c r="G498" s="44"/>
      <c r="H498" s="61">
        <f t="shared" si="36"/>
        <v>100</v>
      </c>
      <c r="I498" s="44">
        <v>20</v>
      </c>
      <c r="J498" s="54">
        <v>3.5</v>
      </c>
      <c r="K498" s="62">
        <f t="shared" si="33"/>
        <v>350</v>
      </c>
      <c r="L498" s="62">
        <f t="shared" si="34"/>
        <v>291.66666666666669</v>
      </c>
      <c r="M498" s="62"/>
      <c r="N498" s="43"/>
    </row>
    <row r="499" spans="2:14">
      <c r="B499" s="7">
        <v>79</v>
      </c>
      <c r="C499" s="44" t="s">
        <v>787</v>
      </c>
      <c r="D499" s="15" t="s">
        <v>832</v>
      </c>
      <c r="E499" s="7">
        <v>600</v>
      </c>
      <c r="F499" s="8" t="s">
        <v>363</v>
      </c>
      <c r="G499" s="44"/>
      <c r="H499" s="61">
        <f t="shared" si="36"/>
        <v>60</v>
      </c>
      <c r="I499" s="44">
        <v>10</v>
      </c>
      <c r="J499" s="54">
        <v>4.43</v>
      </c>
      <c r="K499" s="62">
        <f t="shared" si="33"/>
        <v>265.79999999999995</v>
      </c>
      <c r="L499" s="62">
        <f t="shared" si="34"/>
        <v>221.49999999999997</v>
      </c>
      <c r="M499" s="62"/>
      <c r="N499" s="43"/>
    </row>
    <row r="500" spans="2:14">
      <c r="B500" s="7">
        <v>80</v>
      </c>
      <c r="C500" s="44" t="s">
        <v>213</v>
      </c>
      <c r="D500" s="15" t="s">
        <v>833</v>
      </c>
      <c r="E500" s="7">
        <v>1000</v>
      </c>
      <c r="F500" s="8" t="s">
        <v>375</v>
      </c>
      <c r="G500" s="44"/>
      <c r="H500" s="61">
        <f t="shared" si="36"/>
        <v>125</v>
      </c>
      <c r="I500" s="44">
        <v>8</v>
      </c>
      <c r="J500" s="54">
        <v>8.64</v>
      </c>
      <c r="K500" s="62">
        <f t="shared" si="33"/>
        <v>1080</v>
      </c>
      <c r="L500" s="62">
        <f t="shared" si="34"/>
        <v>900</v>
      </c>
      <c r="M500" s="62"/>
      <c r="N500" s="43"/>
    </row>
    <row r="501" spans="2:14">
      <c r="B501" s="7">
        <v>81</v>
      </c>
      <c r="C501" s="44" t="s">
        <v>312</v>
      </c>
      <c r="D501" s="15" t="s">
        <v>834</v>
      </c>
      <c r="E501" s="7">
        <v>300</v>
      </c>
      <c r="F501" s="8" t="s">
        <v>375</v>
      </c>
      <c r="G501" s="44"/>
      <c r="H501" s="61">
        <f t="shared" si="36"/>
        <v>20</v>
      </c>
      <c r="I501" s="44">
        <v>15</v>
      </c>
      <c r="J501" s="54">
        <v>14.8</v>
      </c>
      <c r="K501" s="62">
        <f t="shared" si="33"/>
        <v>296</v>
      </c>
      <c r="L501" s="62">
        <f t="shared" si="34"/>
        <v>246.66666666666669</v>
      </c>
      <c r="M501" s="62"/>
      <c r="N501" s="43"/>
    </row>
    <row r="502" spans="2:14">
      <c r="B502" s="7">
        <v>82</v>
      </c>
      <c r="C502" s="44" t="s">
        <v>788</v>
      </c>
      <c r="D502" s="15" t="s">
        <v>835</v>
      </c>
      <c r="E502" s="7">
        <v>100</v>
      </c>
      <c r="F502" s="8" t="s">
        <v>17</v>
      </c>
      <c r="G502" s="44"/>
      <c r="H502" s="61">
        <f t="shared" si="36"/>
        <v>100</v>
      </c>
      <c r="I502" s="44">
        <v>1</v>
      </c>
      <c r="J502" s="54">
        <v>6.71</v>
      </c>
      <c r="K502" s="62">
        <f t="shared" si="33"/>
        <v>671</v>
      </c>
      <c r="L502" s="62">
        <f t="shared" si="34"/>
        <v>559.16666666666674</v>
      </c>
      <c r="M502" s="62"/>
      <c r="N502" s="43"/>
    </row>
    <row r="503" spans="2:14">
      <c r="B503" s="7">
        <v>83</v>
      </c>
      <c r="C503" s="44" t="s">
        <v>789</v>
      </c>
      <c r="D503" s="15" t="s">
        <v>836</v>
      </c>
      <c r="E503" s="7">
        <v>200</v>
      </c>
      <c r="F503" s="8" t="s">
        <v>363</v>
      </c>
      <c r="G503" s="44"/>
      <c r="H503" s="61">
        <f t="shared" si="36"/>
        <v>10</v>
      </c>
      <c r="I503" s="44">
        <v>20</v>
      </c>
      <c r="J503" s="54">
        <v>6.68</v>
      </c>
      <c r="K503" s="62">
        <f t="shared" si="33"/>
        <v>66.8</v>
      </c>
      <c r="L503" s="62">
        <f t="shared" si="34"/>
        <v>55.666666666666664</v>
      </c>
      <c r="M503" s="62"/>
      <c r="N503" s="43"/>
    </row>
    <row r="504" spans="2:14">
      <c r="B504" s="7">
        <v>84</v>
      </c>
      <c r="C504" s="44" t="s">
        <v>789</v>
      </c>
      <c r="D504" s="15" t="s">
        <v>837</v>
      </c>
      <c r="E504" s="7">
        <v>20</v>
      </c>
      <c r="F504" s="48" t="s">
        <v>767</v>
      </c>
      <c r="G504" s="44"/>
      <c r="H504" s="61">
        <f t="shared" si="36"/>
        <v>20</v>
      </c>
      <c r="I504" s="44">
        <v>1</v>
      </c>
      <c r="J504" s="54">
        <v>3.45</v>
      </c>
      <c r="K504" s="62">
        <f t="shared" si="33"/>
        <v>69</v>
      </c>
      <c r="L504" s="62">
        <f t="shared" si="34"/>
        <v>57.5</v>
      </c>
      <c r="M504" s="62"/>
      <c r="N504" s="43"/>
    </row>
    <row r="505" spans="2:14">
      <c r="B505" s="7">
        <v>85</v>
      </c>
      <c r="C505" s="44" t="s">
        <v>790</v>
      </c>
      <c r="D505" s="15" t="s">
        <v>838</v>
      </c>
      <c r="E505" s="7">
        <v>20</v>
      </c>
      <c r="F505" s="48" t="s">
        <v>767</v>
      </c>
      <c r="G505" s="44"/>
      <c r="H505" s="61">
        <f t="shared" si="36"/>
        <v>20</v>
      </c>
      <c r="I505" s="44">
        <v>1</v>
      </c>
      <c r="J505" s="54">
        <v>15.54</v>
      </c>
      <c r="K505" s="62">
        <f t="shared" si="33"/>
        <v>310.79999999999995</v>
      </c>
      <c r="L505" s="62">
        <f t="shared" si="34"/>
        <v>259</v>
      </c>
      <c r="M505" s="62"/>
      <c r="N505" s="43"/>
    </row>
    <row r="506" spans="2:14">
      <c r="B506" s="7">
        <v>86</v>
      </c>
      <c r="C506" s="44" t="s">
        <v>790</v>
      </c>
      <c r="D506" s="15" t="s">
        <v>839</v>
      </c>
      <c r="E506" s="7">
        <v>60</v>
      </c>
      <c r="F506" s="8" t="s">
        <v>375</v>
      </c>
      <c r="G506" s="44"/>
      <c r="H506" s="61">
        <f t="shared" si="36"/>
        <v>3</v>
      </c>
      <c r="I506" s="44">
        <v>20</v>
      </c>
      <c r="J506" s="54">
        <v>17.3</v>
      </c>
      <c r="K506" s="62">
        <f t="shared" si="33"/>
        <v>51.900000000000006</v>
      </c>
      <c r="L506" s="62">
        <f t="shared" si="34"/>
        <v>43.250000000000007</v>
      </c>
      <c r="M506" s="62"/>
      <c r="N506" s="43"/>
    </row>
    <row r="507" spans="2:14">
      <c r="B507" s="7">
        <v>87</v>
      </c>
      <c r="C507" s="44" t="s">
        <v>791</v>
      </c>
      <c r="D507" s="15" t="s">
        <v>840</v>
      </c>
      <c r="E507" s="7">
        <v>100</v>
      </c>
      <c r="F507" s="8" t="s">
        <v>361</v>
      </c>
      <c r="G507" s="44"/>
      <c r="H507" s="61">
        <f t="shared" si="36"/>
        <v>5</v>
      </c>
      <c r="I507" s="44">
        <v>20</v>
      </c>
      <c r="J507" s="54">
        <v>9.2899999999999991</v>
      </c>
      <c r="K507" s="62">
        <f t="shared" si="33"/>
        <v>46.449999999999996</v>
      </c>
      <c r="L507" s="62">
        <f t="shared" si="34"/>
        <v>38.708333333333329</v>
      </c>
      <c r="M507" s="62"/>
      <c r="N507" s="43"/>
    </row>
    <row r="508" spans="2:14">
      <c r="B508" s="7">
        <v>88</v>
      </c>
      <c r="C508" s="44" t="s">
        <v>791</v>
      </c>
      <c r="D508" s="15" t="s">
        <v>841</v>
      </c>
      <c r="E508" s="7">
        <v>100</v>
      </c>
      <c r="F508" s="8" t="s">
        <v>361</v>
      </c>
      <c r="G508" s="44"/>
      <c r="H508" s="61">
        <f t="shared" si="36"/>
        <v>5</v>
      </c>
      <c r="I508" s="44">
        <v>20</v>
      </c>
      <c r="J508" s="54">
        <v>8.1199999999999992</v>
      </c>
      <c r="K508" s="62">
        <f t="shared" si="33"/>
        <v>40.599999999999994</v>
      </c>
      <c r="L508" s="62">
        <f t="shared" si="34"/>
        <v>33.833333333333329</v>
      </c>
      <c r="M508" s="62"/>
      <c r="N508" s="43"/>
    </row>
    <row r="509" spans="2:14">
      <c r="B509" s="7">
        <v>89</v>
      </c>
      <c r="C509" s="44" t="s">
        <v>792</v>
      </c>
      <c r="D509" s="15" t="s">
        <v>842</v>
      </c>
      <c r="E509" s="7">
        <v>5</v>
      </c>
      <c r="F509" s="48" t="s">
        <v>767</v>
      </c>
      <c r="G509" s="44"/>
      <c r="H509" s="61">
        <f t="shared" si="36"/>
        <v>5</v>
      </c>
      <c r="I509" s="44">
        <v>1</v>
      </c>
      <c r="J509" s="54">
        <v>10.73</v>
      </c>
      <c r="K509" s="62">
        <f t="shared" si="33"/>
        <v>53.650000000000006</v>
      </c>
      <c r="L509" s="62">
        <f t="shared" si="34"/>
        <v>44.708333333333343</v>
      </c>
      <c r="M509" s="62"/>
      <c r="N509" s="43"/>
    </row>
    <row r="510" spans="2:14">
      <c r="B510" s="7">
        <v>90</v>
      </c>
      <c r="C510" s="44" t="s">
        <v>793</v>
      </c>
      <c r="D510" s="15" t="s">
        <v>843</v>
      </c>
      <c r="E510" s="7">
        <v>5</v>
      </c>
      <c r="F510" s="48" t="s">
        <v>767</v>
      </c>
      <c r="G510" s="44"/>
      <c r="H510" s="61">
        <f t="shared" si="36"/>
        <v>5</v>
      </c>
      <c r="I510" s="44">
        <v>1</v>
      </c>
      <c r="J510" s="54">
        <v>34.01</v>
      </c>
      <c r="K510" s="62">
        <f t="shared" si="33"/>
        <v>170.04999999999998</v>
      </c>
      <c r="L510" s="62">
        <f t="shared" si="34"/>
        <v>141.70833333333331</v>
      </c>
      <c r="M510" s="62"/>
      <c r="N510" s="43"/>
    </row>
    <row r="511" spans="2:14">
      <c r="B511" s="7">
        <v>91</v>
      </c>
      <c r="C511" s="44"/>
      <c r="D511" s="15" t="s">
        <v>844</v>
      </c>
      <c r="E511" s="7">
        <v>10</v>
      </c>
      <c r="F511" s="48" t="s">
        <v>767</v>
      </c>
      <c r="G511" s="44"/>
      <c r="H511" s="61">
        <f t="shared" si="36"/>
        <v>10</v>
      </c>
      <c r="I511" s="44">
        <v>1</v>
      </c>
      <c r="J511" s="54">
        <v>4.5999999999999996</v>
      </c>
      <c r="K511" s="62">
        <f t="shared" si="33"/>
        <v>46</v>
      </c>
      <c r="L511" s="62">
        <f t="shared" si="34"/>
        <v>38.333333333333336</v>
      </c>
      <c r="M511" s="62"/>
      <c r="N511" s="43"/>
    </row>
    <row r="512" spans="2:14">
      <c r="B512" s="7">
        <v>92</v>
      </c>
      <c r="C512" s="44" t="s">
        <v>794</v>
      </c>
      <c r="D512" s="15" t="s">
        <v>845</v>
      </c>
      <c r="E512" s="7">
        <v>50</v>
      </c>
      <c r="F512" s="48" t="s">
        <v>767</v>
      </c>
      <c r="G512" s="44"/>
      <c r="H512" s="61">
        <f t="shared" si="36"/>
        <v>50</v>
      </c>
      <c r="I512" s="44">
        <v>1</v>
      </c>
      <c r="J512" s="54">
        <v>2.35</v>
      </c>
      <c r="K512" s="62">
        <f t="shared" ref="K512:K575" si="37">H512*J512</f>
        <v>117.5</v>
      </c>
      <c r="L512" s="62">
        <f t="shared" ref="L512:L575" si="38">K512/1.2</f>
        <v>97.916666666666671</v>
      </c>
      <c r="M512" s="62"/>
      <c r="N512" s="43"/>
    </row>
    <row r="513" spans="2:14">
      <c r="B513" s="7">
        <v>93</v>
      </c>
      <c r="C513" s="44" t="s">
        <v>795</v>
      </c>
      <c r="D513" s="15" t="s">
        <v>846</v>
      </c>
      <c r="E513" s="7">
        <v>20</v>
      </c>
      <c r="F513" s="48" t="s">
        <v>767</v>
      </c>
      <c r="G513" s="44"/>
      <c r="H513" s="61">
        <f t="shared" si="36"/>
        <v>20</v>
      </c>
      <c r="I513" s="44">
        <v>1</v>
      </c>
      <c r="J513" s="54">
        <v>4.5</v>
      </c>
      <c r="K513" s="62">
        <f t="shared" si="37"/>
        <v>90</v>
      </c>
      <c r="L513" s="62">
        <f t="shared" si="38"/>
        <v>75</v>
      </c>
      <c r="M513" s="62"/>
      <c r="N513" s="43"/>
    </row>
    <row r="514" spans="2:14">
      <c r="B514" s="7">
        <v>94</v>
      </c>
      <c r="C514" s="44" t="s">
        <v>796</v>
      </c>
      <c r="D514" s="15" t="s">
        <v>847</v>
      </c>
      <c r="E514" s="7">
        <v>5</v>
      </c>
      <c r="F514" s="48" t="s">
        <v>767</v>
      </c>
      <c r="G514" s="44"/>
      <c r="H514" s="61">
        <f t="shared" si="36"/>
        <v>5</v>
      </c>
      <c r="I514" s="44">
        <v>1</v>
      </c>
      <c r="J514" s="54">
        <v>10</v>
      </c>
      <c r="K514" s="62">
        <f t="shared" si="37"/>
        <v>50</v>
      </c>
      <c r="L514" s="62">
        <f t="shared" si="38"/>
        <v>41.666666666666671</v>
      </c>
      <c r="M514" s="62"/>
      <c r="N514" s="43"/>
    </row>
    <row r="515" spans="2:14">
      <c r="B515" s="7">
        <v>95</v>
      </c>
      <c r="C515" s="44" t="s">
        <v>797</v>
      </c>
      <c r="D515" s="15" t="s">
        <v>848</v>
      </c>
      <c r="E515" s="7">
        <v>5</v>
      </c>
      <c r="F515" s="48" t="s">
        <v>767</v>
      </c>
      <c r="G515" s="44"/>
      <c r="H515" s="61">
        <f t="shared" si="36"/>
        <v>5</v>
      </c>
      <c r="I515" s="44">
        <v>1</v>
      </c>
      <c r="J515" s="54">
        <v>9.94</v>
      </c>
      <c r="K515" s="62">
        <f t="shared" si="37"/>
        <v>49.699999999999996</v>
      </c>
      <c r="L515" s="62">
        <f t="shared" si="38"/>
        <v>41.416666666666664</v>
      </c>
      <c r="M515" s="62"/>
      <c r="N515" s="43"/>
    </row>
    <row r="516" spans="2:14" ht="24">
      <c r="B516" s="7">
        <v>96</v>
      </c>
      <c r="C516" s="44" t="s">
        <v>798</v>
      </c>
      <c r="D516" s="15" t="s">
        <v>867</v>
      </c>
      <c r="E516" s="7">
        <v>5</v>
      </c>
      <c r="F516" s="48" t="s">
        <v>767</v>
      </c>
      <c r="G516" s="44"/>
      <c r="H516" s="61">
        <f t="shared" si="36"/>
        <v>5</v>
      </c>
      <c r="I516" s="44">
        <v>1</v>
      </c>
      <c r="J516" s="54">
        <v>8.4</v>
      </c>
      <c r="K516" s="62">
        <f t="shared" si="37"/>
        <v>42</v>
      </c>
      <c r="L516" s="62">
        <f t="shared" si="38"/>
        <v>35</v>
      </c>
      <c r="M516" s="62"/>
      <c r="N516" s="43"/>
    </row>
    <row r="517" spans="2:14">
      <c r="B517" s="7">
        <v>97</v>
      </c>
      <c r="C517" s="44" t="s">
        <v>799</v>
      </c>
      <c r="D517" s="15" t="s">
        <v>868</v>
      </c>
      <c r="E517" s="7">
        <v>5</v>
      </c>
      <c r="F517" s="48" t="s">
        <v>767</v>
      </c>
      <c r="G517" s="44"/>
      <c r="H517" s="61">
        <f t="shared" ref="H517:H548" si="39">E517/I517</f>
        <v>5</v>
      </c>
      <c r="I517" s="44">
        <v>1</v>
      </c>
      <c r="J517" s="54">
        <v>9.49</v>
      </c>
      <c r="K517" s="62">
        <f t="shared" si="37"/>
        <v>47.45</v>
      </c>
      <c r="L517" s="62">
        <f t="shared" si="38"/>
        <v>39.541666666666671</v>
      </c>
      <c r="M517" s="62"/>
      <c r="N517" s="43"/>
    </row>
    <row r="518" spans="2:14" ht="24">
      <c r="B518" s="7">
        <v>98</v>
      </c>
      <c r="C518" s="44" t="s">
        <v>800</v>
      </c>
      <c r="D518" s="15" t="s">
        <v>866</v>
      </c>
      <c r="E518" s="7">
        <v>10</v>
      </c>
      <c r="F518" s="48" t="s">
        <v>767</v>
      </c>
      <c r="G518" s="44"/>
      <c r="H518" s="61">
        <f t="shared" si="39"/>
        <v>10</v>
      </c>
      <c r="I518" s="44">
        <v>1</v>
      </c>
      <c r="J518" s="54">
        <v>10.64</v>
      </c>
      <c r="K518" s="62">
        <f t="shared" si="37"/>
        <v>106.4</v>
      </c>
      <c r="L518" s="62">
        <f t="shared" si="38"/>
        <v>88.666666666666671</v>
      </c>
      <c r="M518" s="62"/>
      <c r="N518" s="43"/>
    </row>
    <row r="519" spans="2:14">
      <c r="B519" s="7">
        <v>99</v>
      </c>
      <c r="C519" s="44" t="s">
        <v>225</v>
      </c>
      <c r="D519" s="15" t="s">
        <v>865</v>
      </c>
      <c r="E519" s="7">
        <v>200</v>
      </c>
      <c r="F519" s="8" t="s">
        <v>363</v>
      </c>
      <c r="G519" s="44"/>
      <c r="H519" s="61">
        <f t="shared" si="39"/>
        <v>10</v>
      </c>
      <c r="I519" s="44">
        <v>20</v>
      </c>
      <c r="J519" s="54">
        <v>3.98</v>
      </c>
      <c r="K519" s="62">
        <f t="shared" si="37"/>
        <v>39.799999999999997</v>
      </c>
      <c r="L519" s="62">
        <f t="shared" si="38"/>
        <v>33.166666666666664</v>
      </c>
      <c r="M519" s="62"/>
      <c r="N519" s="43"/>
    </row>
    <row r="520" spans="2:14">
      <c r="B520" s="7">
        <v>100</v>
      </c>
      <c r="C520" s="44" t="s">
        <v>801</v>
      </c>
      <c r="D520" s="15" t="s">
        <v>869</v>
      </c>
      <c r="E520" s="7">
        <v>40</v>
      </c>
      <c r="F520" s="48" t="s">
        <v>767</v>
      </c>
      <c r="G520" s="44"/>
      <c r="H520" s="61">
        <f t="shared" si="39"/>
        <v>40</v>
      </c>
      <c r="I520" s="44">
        <v>1</v>
      </c>
      <c r="J520" s="54">
        <v>3.28</v>
      </c>
      <c r="K520" s="62">
        <f t="shared" si="37"/>
        <v>131.19999999999999</v>
      </c>
      <c r="L520" s="62">
        <f t="shared" si="38"/>
        <v>109.33333333333333</v>
      </c>
      <c r="M520" s="62"/>
      <c r="N520" s="43"/>
    </row>
    <row r="521" spans="2:14">
      <c r="B521" s="7">
        <v>101</v>
      </c>
      <c r="C521" s="44" t="s">
        <v>801</v>
      </c>
      <c r="D521" s="15" t="s">
        <v>870</v>
      </c>
      <c r="E521" s="7">
        <v>40</v>
      </c>
      <c r="F521" s="48" t="s">
        <v>767</v>
      </c>
      <c r="G521" s="44"/>
      <c r="H521" s="61">
        <f t="shared" si="39"/>
        <v>40</v>
      </c>
      <c r="I521" s="44">
        <v>1</v>
      </c>
      <c r="J521" s="54">
        <v>6.04</v>
      </c>
      <c r="K521" s="62">
        <f t="shared" si="37"/>
        <v>241.6</v>
      </c>
      <c r="L521" s="62">
        <f t="shared" si="38"/>
        <v>201.33333333333334</v>
      </c>
      <c r="M521" s="62"/>
      <c r="N521" s="43"/>
    </row>
    <row r="522" spans="2:14">
      <c r="B522" s="7">
        <v>102</v>
      </c>
      <c r="C522" s="44" t="s">
        <v>802</v>
      </c>
      <c r="D522" s="15" t="s">
        <v>871</v>
      </c>
      <c r="E522" s="7">
        <v>30</v>
      </c>
      <c r="F522" s="48" t="s">
        <v>767</v>
      </c>
      <c r="G522" s="44"/>
      <c r="H522" s="61">
        <f t="shared" si="39"/>
        <v>30</v>
      </c>
      <c r="I522" s="44">
        <v>1</v>
      </c>
      <c r="J522" s="54">
        <v>6.04</v>
      </c>
      <c r="K522" s="62">
        <f t="shared" si="37"/>
        <v>181.2</v>
      </c>
      <c r="L522" s="62">
        <f t="shared" si="38"/>
        <v>151</v>
      </c>
      <c r="M522" s="62"/>
      <c r="N522" s="43"/>
    </row>
    <row r="523" spans="2:14">
      <c r="B523" s="7">
        <v>103</v>
      </c>
      <c r="C523" s="44" t="s">
        <v>802</v>
      </c>
      <c r="D523" s="15" t="s">
        <v>872</v>
      </c>
      <c r="E523" s="7">
        <v>30</v>
      </c>
      <c r="F523" s="48" t="s">
        <v>767</v>
      </c>
      <c r="G523" s="44"/>
      <c r="H523" s="61">
        <f t="shared" si="39"/>
        <v>30</v>
      </c>
      <c r="I523" s="44">
        <v>1</v>
      </c>
      <c r="J523" s="54">
        <v>6.04</v>
      </c>
      <c r="K523" s="62">
        <f t="shared" si="37"/>
        <v>181.2</v>
      </c>
      <c r="L523" s="62">
        <f t="shared" si="38"/>
        <v>151</v>
      </c>
      <c r="M523" s="62"/>
      <c r="N523" s="43"/>
    </row>
    <row r="524" spans="2:14" ht="24">
      <c r="B524" s="7">
        <v>104</v>
      </c>
      <c r="C524" s="44"/>
      <c r="D524" s="15" t="s">
        <v>873</v>
      </c>
      <c r="E524" s="7">
        <v>30</v>
      </c>
      <c r="F524" s="48" t="s">
        <v>767</v>
      </c>
      <c r="G524" s="44"/>
      <c r="H524" s="61">
        <f t="shared" si="39"/>
        <v>30</v>
      </c>
      <c r="I524" s="44">
        <v>1</v>
      </c>
      <c r="J524" s="54">
        <v>6.04</v>
      </c>
      <c r="K524" s="62">
        <f t="shared" si="37"/>
        <v>181.2</v>
      </c>
      <c r="L524" s="62">
        <f t="shared" si="38"/>
        <v>151</v>
      </c>
      <c r="M524" s="62"/>
      <c r="N524" s="43"/>
    </row>
    <row r="525" spans="2:14" ht="24">
      <c r="B525" s="7">
        <v>105</v>
      </c>
      <c r="C525" s="44"/>
      <c r="D525" s="15" t="s">
        <v>874</v>
      </c>
      <c r="E525" s="7">
        <v>30</v>
      </c>
      <c r="F525" s="48" t="s">
        <v>767</v>
      </c>
      <c r="G525" s="44"/>
      <c r="H525" s="61">
        <f t="shared" si="39"/>
        <v>30</v>
      </c>
      <c r="I525" s="44">
        <v>1</v>
      </c>
      <c r="J525" s="54">
        <v>7.48</v>
      </c>
      <c r="K525" s="62">
        <f t="shared" si="37"/>
        <v>224.4</v>
      </c>
      <c r="L525" s="62">
        <f t="shared" si="38"/>
        <v>187</v>
      </c>
      <c r="M525" s="62"/>
      <c r="N525" s="43"/>
    </row>
    <row r="526" spans="2:14">
      <c r="B526" s="7">
        <v>106</v>
      </c>
      <c r="C526" s="44" t="s">
        <v>803</v>
      </c>
      <c r="D526" s="15" t="s">
        <v>859</v>
      </c>
      <c r="E526" s="7">
        <v>40</v>
      </c>
      <c r="F526" s="48" t="s">
        <v>767</v>
      </c>
      <c r="G526" s="44"/>
      <c r="H526" s="61">
        <f t="shared" si="39"/>
        <v>40</v>
      </c>
      <c r="I526" s="44">
        <v>1</v>
      </c>
      <c r="J526" s="54">
        <v>5</v>
      </c>
      <c r="K526" s="62">
        <f t="shared" si="37"/>
        <v>200</v>
      </c>
      <c r="L526" s="62">
        <f t="shared" si="38"/>
        <v>166.66666666666669</v>
      </c>
      <c r="M526" s="62"/>
      <c r="N526" s="43"/>
    </row>
    <row r="527" spans="2:14">
      <c r="B527" s="7">
        <v>107</v>
      </c>
      <c r="C527" s="44" t="s">
        <v>804</v>
      </c>
      <c r="D527" s="15" t="s">
        <v>862</v>
      </c>
      <c r="E527" s="7">
        <v>150</v>
      </c>
      <c r="F527" s="8" t="s">
        <v>363</v>
      </c>
      <c r="G527" s="44"/>
      <c r="H527" s="61">
        <f t="shared" si="39"/>
        <v>5.3571428571428568</v>
      </c>
      <c r="I527" s="44">
        <v>28</v>
      </c>
      <c r="J527" s="54">
        <v>9.14</v>
      </c>
      <c r="K527" s="62">
        <f t="shared" si="37"/>
        <v>48.964285714285715</v>
      </c>
      <c r="L527" s="62">
        <f t="shared" si="38"/>
        <v>40.803571428571431</v>
      </c>
      <c r="M527" s="62"/>
      <c r="N527" s="43"/>
    </row>
    <row r="528" spans="2:14">
      <c r="B528" s="7">
        <v>108</v>
      </c>
      <c r="C528" s="44" t="s">
        <v>805</v>
      </c>
      <c r="D528" s="15" t="s">
        <v>858</v>
      </c>
      <c r="E528" s="7">
        <v>150</v>
      </c>
      <c r="F528" s="8" t="s">
        <v>363</v>
      </c>
      <c r="G528" s="44"/>
      <c r="H528" s="61">
        <f t="shared" si="39"/>
        <v>5</v>
      </c>
      <c r="I528" s="44">
        <v>30</v>
      </c>
      <c r="J528" s="54">
        <v>10.88</v>
      </c>
      <c r="K528" s="62">
        <f t="shared" si="37"/>
        <v>54.400000000000006</v>
      </c>
      <c r="L528" s="62">
        <f t="shared" si="38"/>
        <v>45.333333333333343</v>
      </c>
      <c r="M528" s="62"/>
      <c r="N528" s="43"/>
    </row>
    <row r="529" spans="2:14">
      <c r="B529" s="7">
        <v>109</v>
      </c>
      <c r="C529" s="44" t="s">
        <v>299</v>
      </c>
      <c r="D529" s="15" t="s">
        <v>857</v>
      </c>
      <c r="E529" s="7">
        <v>100</v>
      </c>
      <c r="F529" s="8" t="s">
        <v>361</v>
      </c>
      <c r="G529" s="44"/>
      <c r="H529" s="61">
        <f t="shared" si="39"/>
        <v>10</v>
      </c>
      <c r="I529" s="44">
        <v>10</v>
      </c>
      <c r="J529" s="54">
        <v>11.58</v>
      </c>
      <c r="K529" s="62">
        <f t="shared" si="37"/>
        <v>115.8</v>
      </c>
      <c r="L529" s="62">
        <f t="shared" si="38"/>
        <v>96.5</v>
      </c>
      <c r="M529" s="62"/>
      <c r="N529" s="43"/>
    </row>
    <row r="530" spans="2:14">
      <c r="B530" s="7">
        <v>110</v>
      </c>
      <c r="C530" s="44" t="s">
        <v>806</v>
      </c>
      <c r="D530" s="15" t="s">
        <v>860</v>
      </c>
      <c r="E530" s="7">
        <v>20</v>
      </c>
      <c r="F530" s="8" t="s">
        <v>17</v>
      </c>
      <c r="G530" s="44"/>
      <c r="H530" s="61">
        <f t="shared" si="39"/>
        <v>20</v>
      </c>
      <c r="I530" s="44">
        <v>1</v>
      </c>
      <c r="J530" s="54">
        <v>1.66</v>
      </c>
      <c r="K530" s="62">
        <f t="shared" si="37"/>
        <v>33.199999999999996</v>
      </c>
      <c r="L530" s="62">
        <f t="shared" si="38"/>
        <v>27.666666666666664</v>
      </c>
      <c r="M530" s="62"/>
      <c r="N530" s="43"/>
    </row>
    <row r="531" spans="2:14">
      <c r="B531" s="7">
        <v>111</v>
      </c>
      <c r="C531" s="44" t="s">
        <v>806</v>
      </c>
      <c r="D531" s="15" t="s">
        <v>861</v>
      </c>
      <c r="E531" s="7">
        <v>20</v>
      </c>
      <c r="F531" s="8" t="s">
        <v>17</v>
      </c>
      <c r="G531" s="44"/>
      <c r="H531" s="61">
        <f t="shared" si="39"/>
        <v>20</v>
      </c>
      <c r="I531" s="44">
        <v>1</v>
      </c>
      <c r="J531" s="54">
        <v>1.7</v>
      </c>
      <c r="K531" s="62">
        <f t="shared" si="37"/>
        <v>34</v>
      </c>
      <c r="L531" s="62">
        <f t="shared" si="38"/>
        <v>28.333333333333336</v>
      </c>
      <c r="M531" s="62"/>
      <c r="N531" s="43"/>
    </row>
    <row r="532" spans="2:14">
      <c r="B532" s="7">
        <v>112</v>
      </c>
      <c r="C532" s="44" t="s">
        <v>807</v>
      </c>
      <c r="D532" s="15" t="s">
        <v>863</v>
      </c>
      <c r="E532" s="7">
        <v>400</v>
      </c>
      <c r="F532" s="8" t="s">
        <v>363</v>
      </c>
      <c r="G532" s="44"/>
      <c r="H532" s="61">
        <f t="shared" si="39"/>
        <v>20</v>
      </c>
      <c r="I532" s="44">
        <v>20</v>
      </c>
      <c r="J532" s="54">
        <v>6.3</v>
      </c>
      <c r="K532" s="62">
        <f t="shared" si="37"/>
        <v>126</v>
      </c>
      <c r="L532" s="62">
        <f t="shared" si="38"/>
        <v>105</v>
      </c>
      <c r="M532" s="62"/>
      <c r="N532" s="43"/>
    </row>
    <row r="533" spans="2:14">
      <c r="B533" s="7">
        <v>113</v>
      </c>
      <c r="C533" s="44" t="s">
        <v>808</v>
      </c>
      <c r="D533" s="15" t="s">
        <v>864</v>
      </c>
      <c r="E533" s="7">
        <v>50</v>
      </c>
      <c r="F533" s="8" t="s">
        <v>7</v>
      </c>
      <c r="G533" s="44"/>
      <c r="H533" s="61">
        <f t="shared" si="39"/>
        <v>50</v>
      </c>
      <c r="I533" s="44">
        <v>1</v>
      </c>
      <c r="J533" s="54">
        <v>1.22</v>
      </c>
      <c r="K533" s="62">
        <f t="shared" si="37"/>
        <v>61</v>
      </c>
      <c r="L533" s="62">
        <f t="shared" si="38"/>
        <v>50.833333333333336</v>
      </c>
      <c r="M533" s="62"/>
      <c r="N533" s="43"/>
    </row>
    <row r="534" spans="2:14">
      <c r="B534" s="7">
        <v>114</v>
      </c>
      <c r="C534" s="44" t="s">
        <v>809</v>
      </c>
      <c r="D534" s="15" t="s">
        <v>856</v>
      </c>
      <c r="E534" s="7">
        <v>1000</v>
      </c>
      <c r="F534" s="8" t="s">
        <v>375</v>
      </c>
      <c r="G534" s="44"/>
      <c r="H534" s="61">
        <f t="shared" si="39"/>
        <v>10</v>
      </c>
      <c r="I534" s="44">
        <v>100</v>
      </c>
      <c r="J534" s="54">
        <v>82</v>
      </c>
      <c r="K534" s="62">
        <f t="shared" si="37"/>
        <v>820</v>
      </c>
      <c r="L534" s="62">
        <f t="shared" si="38"/>
        <v>683.33333333333337</v>
      </c>
      <c r="M534" s="62"/>
      <c r="N534" s="43"/>
    </row>
    <row r="535" spans="2:14">
      <c r="B535" s="7">
        <v>115</v>
      </c>
      <c r="C535" s="44" t="s">
        <v>111</v>
      </c>
      <c r="D535" s="15" t="s">
        <v>855</v>
      </c>
      <c r="E535" s="7">
        <v>5</v>
      </c>
      <c r="F535" s="48" t="s">
        <v>767</v>
      </c>
      <c r="G535" s="44"/>
      <c r="H535" s="61">
        <f t="shared" si="39"/>
        <v>5</v>
      </c>
      <c r="I535" s="44">
        <v>1</v>
      </c>
      <c r="J535" s="54">
        <v>3.2</v>
      </c>
      <c r="K535" s="62">
        <f t="shared" si="37"/>
        <v>16</v>
      </c>
      <c r="L535" s="62">
        <f t="shared" si="38"/>
        <v>13.333333333333334</v>
      </c>
      <c r="M535" s="62"/>
      <c r="N535" s="43"/>
    </row>
    <row r="536" spans="2:14">
      <c r="B536" s="7">
        <v>116</v>
      </c>
      <c r="C536" s="44" t="s">
        <v>335</v>
      </c>
      <c r="D536" s="15" t="s">
        <v>854</v>
      </c>
      <c r="E536" s="7">
        <v>180</v>
      </c>
      <c r="F536" s="48" t="s">
        <v>767</v>
      </c>
      <c r="G536" s="44"/>
      <c r="H536" s="61">
        <f t="shared" si="39"/>
        <v>180</v>
      </c>
      <c r="I536" s="44">
        <v>1</v>
      </c>
      <c r="J536" s="54">
        <v>17</v>
      </c>
      <c r="K536" s="62">
        <f t="shared" si="37"/>
        <v>3060</v>
      </c>
      <c r="L536" s="62">
        <f t="shared" si="38"/>
        <v>2550</v>
      </c>
      <c r="M536" s="62"/>
      <c r="N536" s="43"/>
    </row>
    <row r="537" spans="2:14">
      <c r="B537" s="7">
        <v>117</v>
      </c>
      <c r="C537" s="44" t="s">
        <v>810</v>
      </c>
      <c r="D537" s="15" t="s">
        <v>877</v>
      </c>
      <c r="E537" s="7">
        <v>500</v>
      </c>
      <c r="F537" s="8" t="s">
        <v>7</v>
      </c>
      <c r="G537" s="44"/>
      <c r="H537" s="61">
        <f t="shared" si="39"/>
        <v>500</v>
      </c>
      <c r="I537" s="44">
        <v>1</v>
      </c>
      <c r="J537" s="54">
        <v>35.15</v>
      </c>
      <c r="K537" s="62">
        <f t="shared" si="37"/>
        <v>17575</v>
      </c>
      <c r="L537" s="62">
        <f t="shared" si="38"/>
        <v>14645.833333333334</v>
      </c>
      <c r="M537" s="62"/>
      <c r="N537" s="43"/>
    </row>
    <row r="538" spans="2:14">
      <c r="B538" s="7">
        <v>118</v>
      </c>
      <c r="C538" s="44" t="s">
        <v>810</v>
      </c>
      <c r="D538" s="15" t="s">
        <v>853</v>
      </c>
      <c r="E538" s="7">
        <v>5000</v>
      </c>
      <c r="F538" s="8" t="s">
        <v>363</v>
      </c>
      <c r="G538" s="44"/>
      <c r="H538" s="61">
        <f t="shared" si="39"/>
        <v>200</v>
      </c>
      <c r="I538" s="44">
        <v>25</v>
      </c>
      <c r="J538" s="54">
        <v>8.1999999999999993</v>
      </c>
      <c r="K538" s="62">
        <f t="shared" si="37"/>
        <v>1639.9999999999998</v>
      </c>
      <c r="L538" s="62">
        <f t="shared" si="38"/>
        <v>1366.6666666666665</v>
      </c>
      <c r="M538" s="62"/>
      <c r="N538" s="43"/>
    </row>
    <row r="539" spans="2:14">
      <c r="B539" s="7">
        <v>119</v>
      </c>
      <c r="C539" s="21" t="s">
        <v>811</v>
      </c>
      <c r="D539" s="15" t="s">
        <v>852</v>
      </c>
      <c r="E539" s="7">
        <v>50</v>
      </c>
      <c r="F539" s="8" t="s">
        <v>17</v>
      </c>
      <c r="G539" s="21"/>
      <c r="H539" s="61">
        <f t="shared" si="39"/>
        <v>50</v>
      </c>
      <c r="I539" s="44">
        <v>1</v>
      </c>
      <c r="J539" s="54">
        <v>55</v>
      </c>
      <c r="K539" s="62">
        <f t="shared" si="37"/>
        <v>2750</v>
      </c>
      <c r="L539" s="62">
        <f t="shared" si="38"/>
        <v>2291.666666666667</v>
      </c>
      <c r="M539" s="62"/>
      <c r="N539" s="43"/>
    </row>
    <row r="540" spans="2:14">
      <c r="B540" s="7">
        <v>120</v>
      </c>
      <c r="C540" s="44" t="s">
        <v>812</v>
      </c>
      <c r="D540" s="15" t="s">
        <v>851</v>
      </c>
      <c r="E540" s="7">
        <v>10000</v>
      </c>
      <c r="F540" s="8" t="s">
        <v>363</v>
      </c>
      <c r="G540" s="44"/>
      <c r="H540" s="61">
        <f t="shared" si="39"/>
        <v>500</v>
      </c>
      <c r="I540" s="44">
        <v>20</v>
      </c>
      <c r="J540" s="54">
        <v>1.51</v>
      </c>
      <c r="K540" s="62">
        <f t="shared" si="37"/>
        <v>755</v>
      </c>
      <c r="L540" s="62">
        <f t="shared" si="38"/>
        <v>629.16666666666674</v>
      </c>
      <c r="M540" s="62"/>
      <c r="N540" s="43"/>
    </row>
    <row r="541" spans="2:14">
      <c r="B541" s="7">
        <v>121</v>
      </c>
      <c r="C541" s="44" t="s">
        <v>813</v>
      </c>
      <c r="D541" s="15" t="s">
        <v>850</v>
      </c>
      <c r="E541" s="7">
        <v>1500</v>
      </c>
      <c r="F541" s="8" t="s">
        <v>363</v>
      </c>
      <c r="G541" s="44"/>
      <c r="H541" s="61">
        <f t="shared" si="39"/>
        <v>75</v>
      </c>
      <c r="I541" s="44">
        <v>20</v>
      </c>
      <c r="J541" s="54">
        <v>9.6</v>
      </c>
      <c r="K541" s="62">
        <f t="shared" si="37"/>
        <v>720</v>
      </c>
      <c r="L541" s="62">
        <f t="shared" si="38"/>
        <v>600</v>
      </c>
      <c r="M541" s="62"/>
      <c r="N541" s="43"/>
    </row>
    <row r="542" spans="2:14">
      <c r="B542" s="68">
        <v>122</v>
      </c>
      <c r="C542" s="8" t="s">
        <v>10</v>
      </c>
      <c r="D542" s="9" t="s">
        <v>751</v>
      </c>
      <c r="E542" s="48">
        <v>500</v>
      </c>
      <c r="F542" s="48" t="s">
        <v>363</v>
      </c>
      <c r="G542" s="44"/>
      <c r="H542" s="61">
        <f t="shared" si="39"/>
        <v>20</v>
      </c>
      <c r="I542" s="44">
        <v>25</v>
      </c>
      <c r="J542" s="54">
        <v>27.36</v>
      </c>
      <c r="K542" s="62">
        <f t="shared" si="37"/>
        <v>547.20000000000005</v>
      </c>
      <c r="L542" s="62">
        <f t="shared" si="38"/>
        <v>456.00000000000006</v>
      </c>
      <c r="M542" s="62"/>
      <c r="N542" s="43"/>
    </row>
    <row r="543" spans="2:14">
      <c r="B543" s="68">
        <v>123</v>
      </c>
      <c r="C543" s="8" t="s">
        <v>82</v>
      </c>
      <c r="D543" s="9" t="s">
        <v>423</v>
      </c>
      <c r="E543" s="48">
        <v>10000</v>
      </c>
      <c r="F543" s="48" t="s">
        <v>363</v>
      </c>
      <c r="G543" s="44"/>
      <c r="H543" s="61">
        <f t="shared" si="39"/>
        <v>200</v>
      </c>
      <c r="I543" s="44">
        <v>50</v>
      </c>
      <c r="J543" s="88">
        <v>3</v>
      </c>
      <c r="K543" s="62">
        <f t="shared" si="37"/>
        <v>600</v>
      </c>
      <c r="L543" s="62">
        <f t="shared" si="38"/>
        <v>500</v>
      </c>
      <c r="M543" s="62"/>
      <c r="N543" s="43"/>
    </row>
    <row r="544" spans="2:14">
      <c r="B544" s="68">
        <v>124</v>
      </c>
      <c r="C544" s="8" t="s">
        <v>91</v>
      </c>
      <c r="D544" s="9" t="s">
        <v>434</v>
      </c>
      <c r="E544" s="48">
        <v>1000</v>
      </c>
      <c r="F544" s="48" t="s">
        <v>363</v>
      </c>
      <c r="G544" s="44"/>
      <c r="H544" s="61">
        <f t="shared" si="39"/>
        <v>100</v>
      </c>
      <c r="I544" s="44">
        <v>10</v>
      </c>
      <c r="J544" s="54">
        <v>23.48</v>
      </c>
      <c r="K544" s="62">
        <f t="shared" si="37"/>
        <v>2348</v>
      </c>
      <c r="L544" s="62">
        <f t="shared" si="38"/>
        <v>1956.6666666666667</v>
      </c>
      <c r="M544" s="62"/>
      <c r="N544" s="43"/>
    </row>
    <row r="545" spans="2:14">
      <c r="B545" s="68">
        <v>125</v>
      </c>
      <c r="C545" s="8" t="s">
        <v>104</v>
      </c>
      <c r="D545" s="9" t="s">
        <v>442</v>
      </c>
      <c r="E545" s="48">
        <v>1500</v>
      </c>
      <c r="F545" s="48" t="s">
        <v>363</v>
      </c>
      <c r="G545" s="44"/>
      <c r="H545" s="61">
        <f t="shared" si="39"/>
        <v>50</v>
      </c>
      <c r="I545" s="44">
        <v>30</v>
      </c>
      <c r="J545" s="54">
        <v>6.9</v>
      </c>
      <c r="K545" s="62">
        <f t="shared" si="37"/>
        <v>345</v>
      </c>
      <c r="L545" s="62">
        <f t="shared" si="38"/>
        <v>287.5</v>
      </c>
      <c r="M545" s="62"/>
      <c r="N545" s="43"/>
    </row>
    <row r="546" spans="2:14">
      <c r="B546" s="68">
        <v>126</v>
      </c>
      <c r="C546" s="8" t="s">
        <v>134</v>
      </c>
      <c r="D546" s="9" t="s">
        <v>465</v>
      </c>
      <c r="E546" s="48">
        <v>3000</v>
      </c>
      <c r="F546" s="48" t="s">
        <v>363</v>
      </c>
      <c r="G546" s="44"/>
      <c r="H546" s="61">
        <f t="shared" si="39"/>
        <v>150</v>
      </c>
      <c r="I546" s="44">
        <v>20</v>
      </c>
      <c r="J546" s="54">
        <v>3.2</v>
      </c>
      <c r="K546" s="62">
        <f t="shared" si="37"/>
        <v>480</v>
      </c>
      <c r="L546" s="62">
        <f t="shared" si="38"/>
        <v>400</v>
      </c>
      <c r="M546" s="62"/>
      <c r="N546" s="43"/>
    </row>
    <row r="547" spans="2:14">
      <c r="B547" s="68">
        <v>127</v>
      </c>
      <c r="C547" s="8" t="s">
        <v>325</v>
      </c>
      <c r="D547" s="9" t="s">
        <v>497</v>
      </c>
      <c r="E547" s="48">
        <v>60</v>
      </c>
      <c r="F547" s="48" t="s">
        <v>7</v>
      </c>
      <c r="G547" s="44"/>
      <c r="H547" s="61">
        <f t="shared" si="39"/>
        <v>12</v>
      </c>
      <c r="I547" s="44">
        <v>5</v>
      </c>
      <c r="J547" s="63">
        <v>65.08</v>
      </c>
      <c r="K547" s="62">
        <f t="shared" si="37"/>
        <v>780.96</v>
      </c>
      <c r="L547" s="62">
        <f t="shared" si="38"/>
        <v>650.80000000000007</v>
      </c>
      <c r="M547" s="62"/>
      <c r="N547" s="43"/>
    </row>
    <row r="548" spans="2:14">
      <c r="B548" s="68">
        <v>128</v>
      </c>
      <c r="C548" s="8" t="s">
        <v>166</v>
      </c>
      <c r="D548" s="9" t="s">
        <v>501</v>
      </c>
      <c r="E548" s="48">
        <v>15000</v>
      </c>
      <c r="F548" s="48" t="s">
        <v>17</v>
      </c>
      <c r="G548" s="44"/>
      <c r="H548" s="61">
        <f t="shared" si="39"/>
        <v>15000</v>
      </c>
      <c r="I548" s="44">
        <v>1</v>
      </c>
      <c r="J548" s="54">
        <v>5.51</v>
      </c>
      <c r="K548" s="62">
        <f t="shared" si="37"/>
        <v>82650</v>
      </c>
      <c r="L548" s="62">
        <f t="shared" si="38"/>
        <v>68875</v>
      </c>
      <c r="M548" s="62"/>
      <c r="N548" s="43"/>
    </row>
    <row r="549" spans="2:14">
      <c r="B549" s="68">
        <v>129</v>
      </c>
      <c r="C549" s="8" t="s">
        <v>231</v>
      </c>
      <c r="D549" s="9" t="s">
        <v>557</v>
      </c>
      <c r="E549" s="48">
        <v>5000</v>
      </c>
      <c r="F549" s="48" t="s">
        <v>7</v>
      </c>
      <c r="G549" s="44"/>
      <c r="H549" s="61">
        <f t="shared" ref="H549:H557" si="40">E549/I549</f>
        <v>5000</v>
      </c>
      <c r="I549" s="44">
        <v>1</v>
      </c>
      <c r="J549" s="54">
        <v>6</v>
      </c>
      <c r="K549" s="62">
        <f t="shared" si="37"/>
        <v>30000</v>
      </c>
      <c r="L549" s="62">
        <f t="shared" si="38"/>
        <v>25000</v>
      </c>
      <c r="M549" s="62"/>
      <c r="N549" s="43"/>
    </row>
    <row r="550" spans="2:14">
      <c r="B550" s="68">
        <v>130</v>
      </c>
      <c r="C550" s="8" t="s">
        <v>241</v>
      </c>
      <c r="D550" s="9" t="s">
        <v>584</v>
      </c>
      <c r="E550" s="48">
        <v>500</v>
      </c>
      <c r="F550" s="48" t="s">
        <v>543</v>
      </c>
      <c r="G550" s="44"/>
      <c r="H550" s="61">
        <f t="shared" si="40"/>
        <v>500</v>
      </c>
      <c r="I550" s="44">
        <v>1</v>
      </c>
      <c r="J550" s="54">
        <v>3.46</v>
      </c>
      <c r="K550" s="62">
        <f t="shared" si="37"/>
        <v>1730</v>
      </c>
      <c r="L550" s="62">
        <f t="shared" si="38"/>
        <v>1441.6666666666667</v>
      </c>
      <c r="M550" s="62"/>
      <c r="N550" s="43"/>
    </row>
    <row r="551" spans="2:14">
      <c r="B551" s="68">
        <v>131</v>
      </c>
      <c r="C551" s="8" t="s">
        <v>241</v>
      </c>
      <c r="D551" s="9" t="s">
        <v>585</v>
      </c>
      <c r="E551" s="48">
        <v>1000</v>
      </c>
      <c r="F551" s="48" t="s">
        <v>621</v>
      </c>
      <c r="G551" s="44"/>
      <c r="H551" s="61">
        <f t="shared" si="40"/>
        <v>1000</v>
      </c>
      <c r="I551" s="44">
        <v>1</v>
      </c>
      <c r="J551" s="54">
        <v>3.74</v>
      </c>
      <c r="K551" s="62">
        <f t="shared" si="37"/>
        <v>3740</v>
      </c>
      <c r="L551" s="62">
        <f t="shared" si="38"/>
        <v>3116.666666666667</v>
      </c>
      <c r="M551" s="62"/>
      <c r="N551" s="43"/>
    </row>
    <row r="552" spans="2:14">
      <c r="B552" s="68">
        <v>132</v>
      </c>
      <c r="C552" s="8" t="s">
        <v>244</v>
      </c>
      <c r="D552" s="9" t="s">
        <v>582</v>
      </c>
      <c r="E552" s="48">
        <v>500</v>
      </c>
      <c r="F552" s="48" t="s">
        <v>543</v>
      </c>
      <c r="G552" s="44"/>
      <c r="H552" s="61">
        <f t="shared" si="40"/>
        <v>500</v>
      </c>
      <c r="I552" s="44">
        <v>1</v>
      </c>
      <c r="J552" s="54">
        <v>3.71</v>
      </c>
      <c r="K552" s="62">
        <f t="shared" si="37"/>
        <v>1855</v>
      </c>
      <c r="L552" s="62">
        <f t="shared" si="38"/>
        <v>1545.8333333333335</v>
      </c>
      <c r="M552" s="62"/>
      <c r="N552" s="43"/>
    </row>
    <row r="553" spans="2:14">
      <c r="B553" s="68">
        <v>133</v>
      </c>
      <c r="C553" s="8" t="s">
        <v>244</v>
      </c>
      <c r="D553" s="9" t="s">
        <v>586</v>
      </c>
      <c r="E553" s="48">
        <v>500</v>
      </c>
      <c r="F553" s="48" t="s">
        <v>621</v>
      </c>
      <c r="G553" s="44"/>
      <c r="H553" s="61">
        <f t="shared" si="40"/>
        <v>500</v>
      </c>
      <c r="I553" s="44">
        <v>1</v>
      </c>
      <c r="J553" s="54">
        <v>8</v>
      </c>
      <c r="K553" s="62">
        <f t="shared" si="37"/>
        <v>4000</v>
      </c>
      <c r="L553" s="62">
        <f t="shared" si="38"/>
        <v>3333.3333333333335</v>
      </c>
      <c r="M553" s="62"/>
      <c r="N553" s="43"/>
    </row>
    <row r="554" spans="2:14">
      <c r="B554" s="68">
        <v>134</v>
      </c>
      <c r="C554" s="8" t="s">
        <v>246</v>
      </c>
      <c r="D554" s="9" t="s">
        <v>588</v>
      </c>
      <c r="E554" s="48">
        <v>200</v>
      </c>
      <c r="F554" s="48" t="s">
        <v>543</v>
      </c>
      <c r="G554" s="44"/>
      <c r="H554" s="61">
        <f t="shared" si="40"/>
        <v>200</v>
      </c>
      <c r="I554" s="44">
        <v>1</v>
      </c>
      <c r="J554" s="54">
        <v>4.3899999999999997</v>
      </c>
      <c r="K554" s="62">
        <f t="shared" si="37"/>
        <v>877.99999999999989</v>
      </c>
      <c r="L554" s="62">
        <f t="shared" si="38"/>
        <v>731.66666666666663</v>
      </c>
      <c r="M554" s="62"/>
      <c r="N554" s="43"/>
    </row>
    <row r="555" spans="2:14">
      <c r="B555" s="68">
        <v>135</v>
      </c>
      <c r="C555" s="8" t="s">
        <v>248</v>
      </c>
      <c r="D555" s="9" t="s">
        <v>592</v>
      </c>
      <c r="E555" s="48">
        <v>100</v>
      </c>
      <c r="F555" s="48" t="s">
        <v>543</v>
      </c>
      <c r="G555" s="44"/>
      <c r="H555" s="61">
        <f t="shared" si="40"/>
        <v>100</v>
      </c>
      <c r="I555" s="44">
        <v>1</v>
      </c>
      <c r="J555" s="54">
        <v>16.100000000000001</v>
      </c>
      <c r="K555" s="62">
        <f t="shared" si="37"/>
        <v>1610.0000000000002</v>
      </c>
      <c r="L555" s="62">
        <f t="shared" si="38"/>
        <v>1341.666666666667</v>
      </c>
      <c r="M555" s="62"/>
      <c r="N555" s="43"/>
    </row>
    <row r="556" spans="2:14">
      <c r="B556" s="68">
        <v>136</v>
      </c>
      <c r="C556" s="8" t="s">
        <v>330</v>
      </c>
      <c r="D556" s="9" t="s">
        <v>329</v>
      </c>
      <c r="E556" s="48">
        <v>150</v>
      </c>
      <c r="F556" s="48" t="s">
        <v>17</v>
      </c>
      <c r="G556" s="44"/>
      <c r="H556" s="61">
        <f t="shared" si="40"/>
        <v>150</v>
      </c>
      <c r="I556" s="44">
        <v>1</v>
      </c>
      <c r="J556" s="54">
        <v>11.95</v>
      </c>
      <c r="K556" s="62">
        <f t="shared" si="37"/>
        <v>1792.5</v>
      </c>
      <c r="L556" s="62">
        <f t="shared" si="38"/>
        <v>1493.75</v>
      </c>
      <c r="M556" s="62"/>
      <c r="N556" s="43"/>
    </row>
    <row r="557" spans="2:14">
      <c r="B557" s="68">
        <v>137</v>
      </c>
      <c r="C557" s="8" t="s">
        <v>282</v>
      </c>
      <c r="D557" s="9" t="s">
        <v>625</v>
      </c>
      <c r="E557" s="48">
        <v>3000</v>
      </c>
      <c r="F557" s="48" t="s">
        <v>363</v>
      </c>
      <c r="G557" s="44"/>
      <c r="H557" s="61">
        <f t="shared" si="40"/>
        <v>30</v>
      </c>
      <c r="I557" s="44">
        <v>100</v>
      </c>
      <c r="J557" s="54">
        <v>37.340000000000003</v>
      </c>
      <c r="K557" s="62">
        <f t="shared" si="37"/>
        <v>1120.2</v>
      </c>
      <c r="L557" s="62">
        <f t="shared" si="38"/>
        <v>933.50000000000011</v>
      </c>
      <c r="M557" s="62"/>
      <c r="N557" s="43"/>
    </row>
    <row r="558" spans="2:14">
      <c r="B558" s="79" t="s">
        <v>742</v>
      </c>
      <c r="C558" s="26"/>
      <c r="D558" s="37" t="s">
        <v>360</v>
      </c>
      <c r="E558" s="47"/>
      <c r="F558" s="47"/>
      <c r="G558" s="31"/>
      <c r="H558" s="82"/>
      <c r="I558" s="42"/>
      <c r="J558" s="77"/>
      <c r="K558" s="59"/>
      <c r="L558" s="59"/>
      <c r="M558" s="75">
        <v>67767.38</v>
      </c>
      <c r="N558" s="43"/>
    </row>
    <row r="559" spans="2:14">
      <c r="B559" s="68">
        <v>1</v>
      </c>
      <c r="C559" s="8"/>
      <c r="D559" s="9" t="s">
        <v>567</v>
      </c>
      <c r="E559" s="48">
        <v>144</v>
      </c>
      <c r="F559" s="48" t="s">
        <v>301</v>
      </c>
      <c r="G559" s="48"/>
      <c r="H559" s="61">
        <f t="shared" ref="H559:H577" si="41">E559/I559</f>
        <v>144</v>
      </c>
      <c r="I559" s="44">
        <v>1</v>
      </c>
      <c r="J559" s="54">
        <v>8.89</v>
      </c>
      <c r="K559" s="62">
        <f t="shared" si="37"/>
        <v>1280.1600000000001</v>
      </c>
      <c r="L559" s="62">
        <f t="shared" si="38"/>
        <v>1066.8000000000002</v>
      </c>
      <c r="M559" s="62"/>
      <c r="N559" s="43"/>
    </row>
    <row r="560" spans="2:14">
      <c r="B560" s="68">
        <v>2</v>
      </c>
      <c r="C560" s="8"/>
      <c r="D560" s="9" t="s">
        <v>568</v>
      </c>
      <c r="E560" s="48">
        <v>50</v>
      </c>
      <c r="F560" s="48" t="s">
        <v>574</v>
      </c>
      <c r="G560" s="48"/>
      <c r="H560" s="61">
        <f t="shared" si="41"/>
        <v>50</v>
      </c>
      <c r="I560" s="44">
        <v>1</v>
      </c>
      <c r="J560" s="54">
        <v>8.6999999999999993</v>
      </c>
      <c r="K560" s="62">
        <f t="shared" si="37"/>
        <v>434.99999999999994</v>
      </c>
      <c r="L560" s="62">
        <f t="shared" si="38"/>
        <v>362.49999999999994</v>
      </c>
      <c r="M560" s="62"/>
      <c r="N560" s="43"/>
    </row>
    <row r="561" spans="2:14">
      <c r="B561" s="68">
        <v>3</v>
      </c>
      <c r="C561" s="8"/>
      <c r="D561" s="9" t="s">
        <v>569</v>
      </c>
      <c r="E561" s="48">
        <v>30</v>
      </c>
      <c r="F561" s="48" t="s">
        <v>574</v>
      </c>
      <c r="G561" s="48"/>
      <c r="H561" s="61">
        <f t="shared" si="41"/>
        <v>30</v>
      </c>
      <c r="I561" s="44">
        <v>1</v>
      </c>
      <c r="J561" s="54">
        <v>38.25</v>
      </c>
      <c r="K561" s="62">
        <f t="shared" si="37"/>
        <v>1147.5</v>
      </c>
      <c r="L561" s="62">
        <f t="shared" si="38"/>
        <v>956.25</v>
      </c>
      <c r="M561" s="62"/>
      <c r="N561" s="43"/>
    </row>
    <row r="562" spans="2:14">
      <c r="B562" s="68">
        <v>4</v>
      </c>
      <c r="C562" s="8"/>
      <c r="D562" s="9" t="s">
        <v>570</v>
      </c>
      <c r="E562" s="48">
        <v>100</v>
      </c>
      <c r="F562" s="48" t="s">
        <v>301</v>
      </c>
      <c r="G562" s="48"/>
      <c r="H562" s="61">
        <f t="shared" si="41"/>
        <v>100</v>
      </c>
      <c r="I562" s="44">
        <v>1</v>
      </c>
      <c r="J562" s="54">
        <v>7.22</v>
      </c>
      <c r="K562" s="62">
        <f t="shared" si="37"/>
        <v>722</v>
      </c>
      <c r="L562" s="62">
        <f t="shared" si="38"/>
        <v>601.66666666666674</v>
      </c>
      <c r="M562" s="62"/>
      <c r="N562" s="43"/>
    </row>
    <row r="563" spans="2:14">
      <c r="B563" s="68">
        <v>5</v>
      </c>
      <c r="C563" s="8"/>
      <c r="D563" s="9" t="s">
        <v>571</v>
      </c>
      <c r="E563" s="48">
        <v>100</v>
      </c>
      <c r="F563" s="48" t="s">
        <v>301</v>
      </c>
      <c r="G563" s="48"/>
      <c r="H563" s="61">
        <f t="shared" si="41"/>
        <v>100</v>
      </c>
      <c r="I563" s="44">
        <v>1</v>
      </c>
      <c r="J563" s="54">
        <v>11.93</v>
      </c>
      <c r="K563" s="62">
        <f t="shared" si="37"/>
        <v>1193</v>
      </c>
      <c r="L563" s="62">
        <f t="shared" si="38"/>
        <v>994.16666666666674</v>
      </c>
      <c r="M563" s="62"/>
      <c r="N563" s="43"/>
    </row>
    <row r="564" spans="2:14">
      <c r="B564" s="68">
        <v>6</v>
      </c>
      <c r="C564" s="8"/>
      <c r="D564" s="9" t="s">
        <v>578</v>
      </c>
      <c r="E564" s="48">
        <v>4000</v>
      </c>
      <c r="F564" s="48" t="s">
        <v>301</v>
      </c>
      <c r="G564" s="48"/>
      <c r="H564" s="61">
        <f t="shared" si="41"/>
        <v>4000</v>
      </c>
      <c r="I564" s="44">
        <v>1</v>
      </c>
      <c r="J564" s="54">
        <v>2.88</v>
      </c>
      <c r="K564" s="62">
        <f t="shared" si="37"/>
        <v>11520</v>
      </c>
      <c r="L564" s="62">
        <f t="shared" si="38"/>
        <v>9600</v>
      </c>
      <c r="M564" s="62"/>
      <c r="N564" s="43"/>
    </row>
    <row r="565" spans="2:14">
      <c r="B565" s="68">
        <v>7</v>
      </c>
      <c r="C565" s="8"/>
      <c r="D565" s="9" t="s">
        <v>579</v>
      </c>
      <c r="E565" s="48">
        <v>5000</v>
      </c>
      <c r="F565" s="48" t="s">
        <v>301</v>
      </c>
      <c r="G565" s="48"/>
      <c r="H565" s="61">
        <f t="shared" si="41"/>
        <v>5000</v>
      </c>
      <c r="I565" s="44">
        <v>1</v>
      </c>
      <c r="J565" s="54">
        <v>3.9</v>
      </c>
      <c r="K565" s="62">
        <f t="shared" si="37"/>
        <v>19500</v>
      </c>
      <c r="L565" s="62">
        <f t="shared" si="38"/>
        <v>16250</v>
      </c>
      <c r="M565" s="62"/>
      <c r="N565" s="43"/>
    </row>
    <row r="566" spans="2:14">
      <c r="B566" s="68">
        <v>8</v>
      </c>
      <c r="C566" s="8"/>
      <c r="D566" s="9" t="s">
        <v>903</v>
      </c>
      <c r="E566" s="48">
        <v>1</v>
      </c>
      <c r="F566" s="48" t="s">
        <v>574</v>
      </c>
      <c r="G566" s="48"/>
      <c r="H566" s="61">
        <f t="shared" si="41"/>
        <v>1</v>
      </c>
      <c r="I566" s="44">
        <v>1</v>
      </c>
      <c r="J566" s="54">
        <v>2700</v>
      </c>
      <c r="K566" s="62">
        <f t="shared" si="37"/>
        <v>2700</v>
      </c>
      <c r="L566" s="62">
        <f t="shared" si="38"/>
        <v>2250</v>
      </c>
      <c r="M566" s="62"/>
      <c r="N566" s="43"/>
    </row>
    <row r="567" spans="2:14">
      <c r="B567" s="68">
        <v>9</v>
      </c>
      <c r="C567" s="8"/>
      <c r="D567" s="9" t="s">
        <v>572</v>
      </c>
      <c r="E567" s="48">
        <v>500</v>
      </c>
      <c r="F567" s="48" t="s">
        <v>301</v>
      </c>
      <c r="G567" s="48"/>
      <c r="H567" s="61">
        <f t="shared" si="41"/>
        <v>500</v>
      </c>
      <c r="I567" s="44">
        <v>1</v>
      </c>
      <c r="J567" s="54">
        <v>0.95</v>
      </c>
      <c r="K567" s="62">
        <f t="shared" si="37"/>
        <v>475</v>
      </c>
      <c r="L567" s="62">
        <f t="shared" si="38"/>
        <v>395.83333333333337</v>
      </c>
      <c r="M567" s="62"/>
      <c r="N567" s="43"/>
    </row>
    <row r="568" spans="2:14">
      <c r="B568" s="68">
        <v>10</v>
      </c>
      <c r="C568" s="8"/>
      <c r="D568" s="9" t="s">
        <v>573</v>
      </c>
      <c r="E568" s="48">
        <v>300</v>
      </c>
      <c r="F568" s="48" t="s">
        <v>301</v>
      </c>
      <c r="G568" s="4"/>
      <c r="H568" s="61">
        <f t="shared" si="41"/>
        <v>300</v>
      </c>
      <c r="I568" s="44">
        <v>1</v>
      </c>
      <c r="J568" s="54">
        <v>8.4</v>
      </c>
      <c r="K568" s="62">
        <f t="shared" si="37"/>
        <v>2520</v>
      </c>
      <c r="L568" s="62">
        <f t="shared" si="38"/>
        <v>2100</v>
      </c>
      <c r="M568" s="62"/>
      <c r="N568" s="43"/>
    </row>
    <row r="569" spans="2:14">
      <c r="B569" s="68">
        <v>11</v>
      </c>
      <c r="C569" s="8"/>
      <c r="D569" s="9" t="s">
        <v>899</v>
      </c>
      <c r="E569" s="48">
        <v>2</v>
      </c>
      <c r="F569" s="48" t="s">
        <v>574</v>
      </c>
      <c r="G569" s="7"/>
      <c r="H569" s="61">
        <f t="shared" si="41"/>
        <v>2</v>
      </c>
      <c r="I569" s="44">
        <v>1</v>
      </c>
      <c r="J569" s="54">
        <v>104</v>
      </c>
      <c r="K569" s="62">
        <f t="shared" si="37"/>
        <v>208</v>
      </c>
      <c r="L569" s="62">
        <f t="shared" si="38"/>
        <v>173.33333333333334</v>
      </c>
      <c r="M569" s="62"/>
      <c r="N569" s="43"/>
    </row>
    <row r="570" spans="2:14">
      <c r="B570" s="68">
        <v>12</v>
      </c>
      <c r="C570" s="8"/>
      <c r="D570" s="9" t="s">
        <v>900</v>
      </c>
      <c r="E570" s="48">
        <v>20</v>
      </c>
      <c r="F570" s="48" t="s">
        <v>574</v>
      </c>
      <c r="G570" s="7"/>
      <c r="H570" s="61">
        <f t="shared" si="41"/>
        <v>20</v>
      </c>
      <c r="I570" s="44">
        <v>1</v>
      </c>
      <c r="J570" s="54">
        <v>5.58</v>
      </c>
      <c r="K570" s="62">
        <f t="shared" si="37"/>
        <v>111.6</v>
      </c>
      <c r="L570" s="62">
        <f t="shared" si="38"/>
        <v>93</v>
      </c>
      <c r="M570" s="62"/>
      <c r="N570" s="43"/>
    </row>
    <row r="571" spans="2:14">
      <c r="B571" s="68">
        <v>13</v>
      </c>
      <c r="C571" s="8"/>
      <c r="D571" s="9" t="s">
        <v>901</v>
      </c>
      <c r="E571" s="48">
        <v>5</v>
      </c>
      <c r="F571" s="48" t="s">
        <v>574</v>
      </c>
      <c r="G571" s="7"/>
      <c r="H571" s="61">
        <f t="shared" si="41"/>
        <v>5</v>
      </c>
      <c r="I571" s="44">
        <v>1</v>
      </c>
      <c r="J571" s="54">
        <v>46</v>
      </c>
      <c r="K571" s="62">
        <f t="shared" si="37"/>
        <v>230</v>
      </c>
      <c r="L571" s="62">
        <f t="shared" si="38"/>
        <v>191.66666666666669</v>
      </c>
      <c r="M571" s="62"/>
      <c r="N571" s="43"/>
    </row>
    <row r="572" spans="2:14">
      <c r="B572" s="68">
        <v>14</v>
      </c>
      <c r="C572" s="8"/>
      <c r="D572" s="9" t="s">
        <v>575</v>
      </c>
      <c r="E572" s="48">
        <v>120</v>
      </c>
      <c r="F572" s="48" t="s">
        <v>301</v>
      </c>
      <c r="G572" s="7"/>
      <c r="H572" s="61">
        <f t="shared" si="41"/>
        <v>120</v>
      </c>
      <c r="I572" s="44">
        <v>1</v>
      </c>
      <c r="J572" s="54">
        <v>14.88</v>
      </c>
      <c r="K572" s="62">
        <f t="shared" si="37"/>
        <v>1785.6000000000001</v>
      </c>
      <c r="L572" s="62">
        <f t="shared" si="38"/>
        <v>1488.0000000000002</v>
      </c>
      <c r="M572" s="62"/>
      <c r="N572" s="43"/>
    </row>
    <row r="573" spans="2:14">
      <c r="B573" s="68">
        <v>15</v>
      </c>
      <c r="C573" s="8"/>
      <c r="D573" s="9" t="s">
        <v>580</v>
      </c>
      <c r="E573" s="48">
        <v>4000</v>
      </c>
      <c r="F573" s="48" t="s">
        <v>301</v>
      </c>
      <c r="G573" s="48"/>
      <c r="H573" s="61">
        <f t="shared" si="41"/>
        <v>4000</v>
      </c>
      <c r="I573" s="44">
        <v>1</v>
      </c>
      <c r="J573" s="54">
        <v>3.12</v>
      </c>
      <c r="K573" s="62">
        <f t="shared" si="37"/>
        <v>12480</v>
      </c>
      <c r="L573" s="62">
        <f t="shared" si="38"/>
        <v>10400</v>
      </c>
      <c r="M573" s="62"/>
      <c r="N573" s="43"/>
    </row>
    <row r="574" spans="2:14">
      <c r="B574" s="68">
        <v>16</v>
      </c>
      <c r="C574" s="8"/>
      <c r="D574" s="9" t="s">
        <v>576</v>
      </c>
      <c r="E574" s="48">
        <v>3000</v>
      </c>
      <c r="F574" s="48" t="s">
        <v>118</v>
      </c>
      <c r="G574" s="48"/>
      <c r="H574" s="61">
        <f t="shared" si="41"/>
        <v>3000</v>
      </c>
      <c r="I574" s="44">
        <v>1</v>
      </c>
      <c r="J574" s="54">
        <v>4.3099999999999996</v>
      </c>
      <c r="K574" s="62">
        <f t="shared" si="37"/>
        <v>12929.999999999998</v>
      </c>
      <c r="L574" s="62">
        <f t="shared" si="38"/>
        <v>10774.999999999998</v>
      </c>
      <c r="M574" s="62"/>
      <c r="N574" s="43"/>
    </row>
    <row r="575" spans="2:14">
      <c r="B575" s="68">
        <v>17</v>
      </c>
      <c r="C575" s="8"/>
      <c r="D575" s="9" t="s">
        <v>577</v>
      </c>
      <c r="E575" s="48">
        <v>3000</v>
      </c>
      <c r="F575" s="48" t="s">
        <v>118</v>
      </c>
      <c r="G575" s="48"/>
      <c r="H575" s="61">
        <f t="shared" si="41"/>
        <v>3000</v>
      </c>
      <c r="I575" s="44">
        <v>1</v>
      </c>
      <c r="J575" s="54">
        <v>3.87</v>
      </c>
      <c r="K575" s="62">
        <f t="shared" si="37"/>
        <v>11610</v>
      </c>
      <c r="L575" s="62">
        <f t="shared" si="38"/>
        <v>9675</v>
      </c>
      <c r="M575" s="62"/>
      <c r="N575" s="43"/>
    </row>
    <row r="576" spans="2:14">
      <c r="B576" s="68">
        <v>18</v>
      </c>
      <c r="C576" s="8"/>
      <c r="D576" s="9" t="s">
        <v>902</v>
      </c>
      <c r="E576" s="48">
        <v>2</v>
      </c>
      <c r="F576" s="48" t="s">
        <v>357</v>
      </c>
      <c r="G576" s="48"/>
      <c r="H576" s="61">
        <f t="shared" si="41"/>
        <v>2</v>
      </c>
      <c r="I576" s="44">
        <v>1</v>
      </c>
      <c r="J576" s="54">
        <v>130</v>
      </c>
      <c r="K576" s="62">
        <f t="shared" ref="K576:K577" si="42">H576*J576</f>
        <v>260</v>
      </c>
      <c r="L576" s="62">
        <f t="shared" ref="L576:L577" si="43">K576/1.2</f>
        <v>216.66666666666669</v>
      </c>
      <c r="M576" s="62"/>
      <c r="N576" s="43"/>
    </row>
    <row r="577" spans="2:14">
      <c r="B577" s="44">
        <v>19</v>
      </c>
      <c r="C577" s="53"/>
      <c r="D577" s="15" t="s">
        <v>849</v>
      </c>
      <c r="E577" s="7">
        <v>30</v>
      </c>
      <c r="F577" s="44" t="s">
        <v>301</v>
      </c>
      <c r="G577" s="7"/>
      <c r="H577" s="61">
        <f t="shared" si="41"/>
        <v>30</v>
      </c>
      <c r="I577" s="44">
        <v>1</v>
      </c>
      <c r="J577" s="54">
        <v>7.1</v>
      </c>
      <c r="K577" s="62">
        <f t="shared" si="42"/>
        <v>213</v>
      </c>
      <c r="L577" s="62">
        <f t="shared" si="43"/>
        <v>177.5</v>
      </c>
      <c r="M577" s="62"/>
      <c r="N577" s="43"/>
    </row>
    <row r="578" spans="2:14">
      <c r="K578" s="58">
        <f>SUM(K6:K577)</f>
        <v>6391971.810952384</v>
      </c>
      <c r="M578" s="58">
        <f>SUM(M4:M577)</f>
        <v>5326643.17</v>
      </c>
    </row>
  </sheetData>
  <sheetProtection password="D034" sheet="1" objects="1" scenarios="1"/>
  <phoneticPr fontId="4" type="noConversion"/>
  <pageMargins left="0.31496062992125984" right="0.15748031496062992" top="0.35433070866141736" bottom="0.51181102362204722" header="0.23622047244094491" footer="0.23622047244094491"/>
  <pageSetup paperSize="9" orientation="landscape" r:id="rId1"/>
  <headerFooter alignWithMargins="0"/>
  <ignoredErrors>
    <ignoredError sqref="I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Galya</dc:creator>
  <cp:lastModifiedBy>UserX</cp:lastModifiedBy>
  <cp:lastPrinted>2016-10-28T07:46:21Z</cp:lastPrinted>
  <dcterms:created xsi:type="dcterms:W3CDTF">2012-03-02T20:53:18Z</dcterms:created>
  <dcterms:modified xsi:type="dcterms:W3CDTF">2016-10-28T07:46:45Z</dcterms:modified>
</cp:coreProperties>
</file>