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682"/>
  </bookViews>
  <sheets>
    <sheet name="ТС" sheetId="1" r:id="rId1"/>
  </sheets>
  <definedNames>
    <definedName name="_xlnm._FilterDatabase" localSheetId="0" hidden="1">ТС!$B$2:$B$48</definedName>
  </definedNames>
  <calcPr calcId="125725"/>
</workbook>
</file>

<file path=xl/calcChain.xml><?xml version="1.0" encoding="utf-8"?>
<calcChain xmlns="http://schemas.openxmlformats.org/spreadsheetml/2006/main">
  <c r="J8" i="1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2"/>
  <c r="K22" s="1"/>
  <c r="J23"/>
  <c r="K23" s="1"/>
  <c r="J24"/>
  <c r="K24" s="1"/>
  <c r="J25"/>
  <c r="K25" s="1"/>
  <c r="J7" l="1"/>
  <c r="K7" s="1"/>
  <c r="K26" s="1"/>
  <c r="J26" l="1"/>
</calcChain>
</file>

<file path=xl/sharedStrings.xml><?xml version="1.0" encoding="utf-8"?>
<sst xmlns="http://schemas.openxmlformats.org/spreadsheetml/2006/main" count="92" uniqueCount="59">
  <si>
    <t>№</t>
  </si>
  <si>
    <t>АТС</t>
  </si>
  <si>
    <t>INN</t>
  </si>
  <si>
    <t>Лекарствена форма</t>
  </si>
  <si>
    <t>Референтна стойност за DDD</t>
  </si>
  <si>
    <t xml:space="preserve">Мярка </t>
  </si>
  <si>
    <t>перорална форма</t>
  </si>
  <si>
    <t>парентерална форма</t>
  </si>
  <si>
    <t xml:space="preserve"> фл.</t>
  </si>
  <si>
    <t>фл.</t>
  </si>
  <si>
    <t>CISPLATIN 100 mg</t>
  </si>
  <si>
    <t>L01CD02</t>
  </si>
  <si>
    <t>L01CB01</t>
  </si>
  <si>
    <t>ETOPOSIDE 100 mg</t>
  </si>
  <si>
    <t>L01BC02</t>
  </si>
  <si>
    <t xml:space="preserve"> амп.</t>
  </si>
  <si>
    <t>L01BC05</t>
  </si>
  <si>
    <t>L01XX19</t>
  </si>
  <si>
    <t>L01CD01</t>
  </si>
  <si>
    <t>L01XX17</t>
  </si>
  <si>
    <t>TOPOTECAN 4 mg</t>
  </si>
  <si>
    <t>L01CA01</t>
  </si>
  <si>
    <t>VINBLASTINE 10 mg</t>
  </si>
  <si>
    <t>L01CA02</t>
  </si>
  <si>
    <t>VINCRISTINE 1 mg</t>
  </si>
  <si>
    <t>DOCETAXEL 20 mg</t>
  </si>
  <si>
    <t>Цена за ед. мярка</t>
  </si>
  <si>
    <t>Прогнозна ст-т</t>
  </si>
  <si>
    <t>А04АА02</t>
  </si>
  <si>
    <t>GRANISETRON 1mg/ml 3ml</t>
  </si>
  <si>
    <t>GRANISETRON 2mg</t>
  </si>
  <si>
    <t>5-FLUOROURACIL 50mg/ml 10ml</t>
  </si>
  <si>
    <t>L01XA01</t>
  </si>
  <si>
    <t>IRINOTEKAN 20mg/ml 2ml</t>
  </si>
  <si>
    <t>PACLITAXEL 6mg/ml 5ml</t>
  </si>
  <si>
    <t>табл</t>
  </si>
  <si>
    <t xml:space="preserve">Количество </t>
  </si>
  <si>
    <t>GEMCITABINE 2000 mg</t>
  </si>
  <si>
    <t>GEMCITABINE  200mg</t>
  </si>
  <si>
    <t>L04AA06</t>
  </si>
  <si>
    <t>Mycophenolic acid /Mycophenolate mofetil 250 mg</t>
  </si>
  <si>
    <t xml:space="preserve"> Техническа спецификация</t>
  </si>
  <si>
    <t>Приложение №  6</t>
  </si>
  <si>
    <t>PEMETRAXED 500mg</t>
  </si>
  <si>
    <t>L01BA04</t>
  </si>
  <si>
    <t>B02BX05</t>
  </si>
  <si>
    <t>ELTROMBOPAG 25 mg x 28</t>
  </si>
  <si>
    <t>Gefitinib 250mg</t>
  </si>
  <si>
    <t>L01XE02</t>
  </si>
  <si>
    <t xml:space="preserve">Лекарствени продукти зa Отделение по медицинска онкология  </t>
  </si>
  <si>
    <t>20000+180</t>
  </si>
  <si>
    <t>6500+1000</t>
  </si>
  <si>
    <t>50+150</t>
  </si>
  <si>
    <t>50+1300</t>
  </si>
  <si>
    <t>DOCETAXEL 160 mg</t>
  </si>
  <si>
    <t>Прогнозна ст-т без ДДС за номенклатурна единица</t>
  </si>
  <si>
    <t>Прогнозна ст-т без ДДС за обособена позиция</t>
  </si>
  <si>
    <t xml:space="preserve">Раздел ХІ </t>
  </si>
  <si>
    <t xml:space="preserve">Лекарствени продукти зa Клиника по детска клинична хематология и онкология   </t>
  </si>
</sst>
</file>

<file path=xl/styles.xml><?xml version="1.0" encoding="utf-8"?>
<styleSheet xmlns="http://schemas.openxmlformats.org/spreadsheetml/2006/main">
  <numFmts count="2">
    <numFmt numFmtId="164" formatCode="##0"/>
    <numFmt numFmtId="165" formatCode="0.00000"/>
  </numFmts>
  <fonts count="18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name val="Arial"/>
      <family val="2"/>
      <charset val="1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1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/>
    <xf numFmtId="0" fontId="2" fillId="0" borderId="0" applyNumberFormat="0" applyBorder="0" applyProtection="0"/>
    <xf numFmtId="0" fontId="1" fillId="0" borderId="0"/>
    <xf numFmtId="0" fontId="1" fillId="0" borderId="0"/>
    <xf numFmtId="0" fontId="8" fillId="0" borderId="0" applyNumberFormat="0" applyBorder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Fill="1"/>
    <xf numFmtId="0" fontId="0" fillId="3" borderId="2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1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165" fontId="14" fillId="0" borderId="1" xfId="8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9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7" fillId="0" borderId="1" xfId="9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2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12" applyFont="1" applyFill="1" applyBorder="1" applyAlignment="1">
      <alignment horizontal="left" vertical="center"/>
    </xf>
    <xf numFmtId="0" fontId="14" fillId="0" borderId="1" xfId="1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12" fillId="0" borderId="7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8" applyNumberFormat="1" applyFont="1" applyFill="1" applyBorder="1" applyAlignment="1">
      <alignment horizontal="center" vertical="center" wrapText="1"/>
    </xf>
    <xf numFmtId="2" fontId="6" fillId="0" borderId="1" xfId="9" applyNumberFormat="1" applyFont="1" applyFill="1" applyBorder="1" applyAlignment="1">
      <alignment horizontal="center" vertical="center" wrapText="1"/>
    </xf>
    <xf numFmtId="2" fontId="6" fillId="0" borderId="1" xfId="8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left" vertical="center"/>
    </xf>
    <xf numFmtId="0" fontId="14" fillId="0" borderId="1" xfId="1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</cellXfs>
  <cellStyles count="13">
    <cellStyle name="Normal" xfId="0" builtinId="0"/>
    <cellStyle name="Normal 2" xfId="1"/>
    <cellStyle name="Normal 2 2 2" xfId="2"/>
    <cellStyle name="Normal 2 2 3" xfId="3"/>
    <cellStyle name="Normal 2 2 3 2" xfId="4"/>
    <cellStyle name="Normal 2 2 4" xfId="5"/>
    <cellStyle name="Normal 2 3" xfId="6"/>
    <cellStyle name="Normal 23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topLeftCell="A13" zoomScaleNormal="100" workbookViewId="0">
      <selection activeCell="C21" sqref="C21"/>
    </sheetView>
  </sheetViews>
  <sheetFormatPr defaultColWidth="9" defaultRowHeight="15"/>
  <cols>
    <col min="1" max="1" width="4.7109375" style="2" customWidth="1"/>
    <col min="2" max="2" width="9.85546875" style="34" customWidth="1"/>
    <col min="3" max="3" width="34.140625" style="34" customWidth="1"/>
    <col min="4" max="4" width="18.85546875" style="2" customWidth="1"/>
    <col min="5" max="5" width="8.85546875" style="2" customWidth="1"/>
    <col min="6" max="6" width="10.28515625" style="2" customWidth="1"/>
    <col min="7" max="7" width="9.85546875" style="2" hidden="1" customWidth="1"/>
    <col min="8" max="8" width="16.28515625" style="3" hidden="1" customWidth="1"/>
    <col min="9" max="9" width="10.42578125" style="4" hidden="1" customWidth="1"/>
    <col min="10" max="10" width="16.5703125" style="5" hidden="1" customWidth="1"/>
    <col min="11" max="11" width="12.28515625" style="5" customWidth="1"/>
    <col min="12" max="12" width="16.5703125" style="86" customWidth="1"/>
    <col min="13" max="13" width="12.28515625" style="1" hidden="1" customWidth="1"/>
    <col min="14" max="14" width="11.42578125" style="14" bestFit="1" customWidth="1"/>
    <col min="15" max="16384" width="9" style="1"/>
  </cols>
  <sheetData>
    <row r="2" spans="1:13" ht="15.75">
      <c r="C2" s="89" t="s">
        <v>57</v>
      </c>
      <c r="D2" s="10"/>
      <c r="E2" s="10"/>
      <c r="F2" s="10"/>
      <c r="G2" s="10"/>
      <c r="H2" s="11"/>
      <c r="I2" s="12"/>
      <c r="J2" s="26" t="s">
        <v>42</v>
      </c>
      <c r="K2" s="26"/>
      <c r="L2" s="13"/>
    </row>
    <row r="3" spans="1:13">
      <c r="C3" s="25" t="s">
        <v>41</v>
      </c>
    </row>
    <row r="4" spans="1:13" ht="15.75" thickBot="1">
      <c r="C4" s="25"/>
    </row>
    <row r="5" spans="1:13" ht="133.5" customHeight="1" thickBot="1">
      <c r="A5" s="69" t="s">
        <v>0</v>
      </c>
      <c r="B5" s="70" t="s">
        <v>1</v>
      </c>
      <c r="C5" s="70" t="s">
        <v>2</v>
      </c>
      <c r="D5" s="71" t="s">
        <v>3</v>
      </c>
      <c r="E5" s="72" t="s">
        <v>5</v>
      </c>
      <c r="F5" s="73" t="s">
        <v>36</v>
      </c>
      <c r="G5" s="73"/>
      <c r="H5" s="74" t="s">
        <v>4</v>
      </c>
      <c r="I5" s="75" t="s">
        <v>26</v>
      </c>
      <c r="J5" s="80" t="s">
        <v>27</v>
      </c>
      <c r="K5" s="79" t="s">
        <v>55</v>
      </c>
      <c r="L5" s="78" t="s">
        <v>56</v>
      </c>
    </row>
    <row r="6" spans="1:13" ht="64.5" customHeight="1">
      <c r="A6" s="81">
        <v>1</v>
      </c>
      <c r="B6" s="82"/>
      <c r="C6" s="83" t="s">
        <v>49</v>
      </c>
      <c r="D6" s="84"/>
      <c r="E6" s="85"/>
      <c r="F6" s="51"/>
      <c r="G6" s="16"/>
      <c r="H6" s="16"/>
      <c r="I6" s="16"/>
      <c r="J6" s="16"/>
      <c r="K6" s="16"/>
      <c r="L6" s="87">
        <v>2950004.65</v>
      </c>
    </row>
    <row r="7" spans="1:13" ht="36" customHeight="1">
      <c r="A7" s="55">
        <v>1</v>
      </c>
      <c r="B7" s="35" t="s">
        <v>14</v>
      </c>
      <c r="C7" s="36" t="s">
        <v>31</v>
      </c>
      <c r="D7" s="18" t="s">
        <v>7</v>
      </c>
      <c r="E7" s="19" t="s">
        <v>15</v>
      </c>
      <c r="F7" s="19">
        <v>20180</v>
      </c>
      <c r="G7" s="19">
        <v>10</v>
      </c>
      <c r="H7" s="28">
        <v>5.0199999999999993E-3</v>
      </c>
      <c r="I7" s="62">
        <v>25.099999999999998</v>
      </c>
      <c r="J7" s="49">
        <f t="shared" ref="J7:J25" si="0">F7/G7*I7</f>
        <v>50651.799999999996</v>
      </c>
      <c r="K7" s="49">
        <f>J7/1.2</f>
        <v>42209.833333333328</v>
      </c>
      <c r="L7" s="77"/>
      <c r="M7" s="61" t="s">
        <v>50</v>
      </c>
    </row>
    <row r="8" spans="1:13" ht="28.5">
      <c r="A8" s="23">
        <v>2</v>
      </c>
      <c r="B8" s="35" t="s">
        <v>16</v>
      </c>
      <c r="C8" s="37" t="s">
        <v>37</v>
      </c>
      <c r="D8" s="18" t="s">
        <v>7</v>
      </c>
      <c r="E8" s="19" t="s">
        <v>8</v>
      </c>
      <c r="F8" s="19">
        <v>1000</v>
      </c>
      <c r="G8" s="19">
        <v>1</v>
      </c>
      <c r="H8" s="29">
        <v>2.3969999999999998E-2</v>
      </c>
      <c r="I8" s="63">
        <v>47.94</v>
      </c>
      <c r="J8" s="49">
        <f t="shared" si="0"/>
        <v>47940</v>
      </c>
      <c r="K8" s="49">
        <f t="shared" ref="K8:K25" si="1">J8/1.2</f>
        <v>39950</v>
      </c>
      <c r="L8" s="77"/>
    </row>
    <row r="9" spans="1:13" ht="28.5">
      <c r="A9" s="20">
        <v>3</v>
      </c>
      <c r="B9" s="38" t="s">
        <v>16</v>
      </c>
      <c r="C9" s="39" t="s">
        <v>38</v>
      </c>
      <c r="D9" s="18" t="s">
        <v>7</v>
      </c>
      <c r="E9" s="19" t="s">
        <v>9</v>
      </c>
      <c r="F9" s="21">
        <v>1000</v>
      </c>
      <c r="G9" s="21">
        <v>1</v>
      </c>
      <c r="H9" s="29">
        <v>2.3969999999999998E-2</v>
      </c>
      <c r="I9" s="63">
        <v>4.7939999999999996</v>
      </c>
      <c r="J9" s="49">
        <f t="shared" si="0"/>
        <v>4794</v>
      </c>
      <c r="K9" s="49">
        <f t="shared" si="1"/>
        <v>3995</v>
      </c>
      <c r="L9" s="77"/>
    </row>
    <row r="10" spans="1:13" ht="28.5">
      <c r="A10" s="55">
        <v>4</v>
      </c>
      <c r="B10" s="35" t="s">
        <v>12</v>
      </c>
      <c r="C10" s="35" t="s">
        <v>13</v>
      </c>
      <c r="D10" s="18" t="s">
        <v>7</v>
      </c>
      <c r="E10" s="19" t="s">
        <v>8</v>
      </c>
      <c r="F10" s="19">
        <v>7500</v>
      </c>
      <c r="G10" s="19">
        <v>1</v>
      </c>
      <c r="H10" s="28">
        <v>7.2800000000000004E-2</v>
      </c>
      <c r="I10" s="64">
        <v>7.28</v>
      </c>
      <c r="J10" s="49">
        <f t="shared" si="0"/>
        <v>54600</v>
      </c>
      <c r="K10" s="49">
        <f t="shared" si="1"/>
        <v>45500</v>
      </c>
      <c r="L10" s="77"/>
      <c r="M10" s="61" t="s">
        <v>51</v>
      </c>
    </row>
    <row r="11" spans="1:13" ht="31.5" customHeight="1">
      <c r="A11" s="20">
        <v>5</v>
      </c>
      <c r="B11" s="38" t="s">
        <v>18</v>
      </c>
      <c r="C11" s="39" t="s">
        <v>34</v>
      </c>
      <c r="D11" s="18" t="s">
        <v>7</v>
      </c>
      <c r="E11" s="19" t="s">
        <v>9</v>
      </c>
      <c r="F11" s="21">
        <v>100</v>
      </c>
      <c r="G11" s="21">
        <v>1</v>
      </c>
      <c r="H11" s="30">
        <v>0.22016666666666665</v>
      </c>
      <c r="I11" s="65">
        <v>6.6049999999999995</v>
      </c>
      <c r="J11" s="49">
        <f t="shared" si="0"/>
        <v>660.5</v>
      </c>
      <c r="K11" s="49">
        <f t="shared" si="1"/>
        <v>550.41666666666674</v>
      </c>
      <c r="L11" s="77"/>
    </row>
    <row r="12" spans="1:13" ht="28.5">
      <c r="A12" s="55">
        <v>6</v>
      </c>
      <c r="B12" s="35" t="s">
        <v>11</v>
      </c>
      <c r="C12" s="35" t="s">
        <v>54</v>
      </c>
      <c r="D12" s="18" t="s">
        <v>7</v>
      </c>
      <c r="E12" s="19" t="s">
        <v>8</v>
      </c>
      <c r="F12" s="19">
        <v>400</v>
      </c>
      <c r="G12" s="19">
        <v>1</v>
      </c>
      <c r="H12" s="28">
        <v>0.41543750000000002</v>
      </c>
      <c r="I12" s="64">
        <v>66.47</v>
      </c>
      <c r="J12" s="49">
        <f t="shared" si="0"/>
        <v>26588</v>
      </c>
      <c r="K12" s="49">
        <f t="shared" si="1"/>
        <v>22156.666666666668</v>
      </c>
      <c r="L12" s="77"/>
    </row>
    <row r="13" spans="1:13" ht="28.5">
      <c r="A13" s="55">
        <v>7</v>
      </c>
      <c r="B13" s="40" t="s">
        <v>11</v>
      </c>
      <c r="C13" s="40" t="s">
        <v>25</v>
      </c>
      <c r="D13" s="18" t="s">
        <v>7</v>
      </c>
      <c r="E13" s="19" t="s">
        <v>8</v>
      </c>
      <c r="F13" s="19">
        <v>2000</v>
      </c>
      <c r="G13" s="19">
        <v>1</v>
      </c>
      <c r="H13" s="30">
        <v>0.41543750000000002</v>
      </c>
      <c r="I13" s="65">
        <v>8.3087499999999999</v>
      </c>
      <c r="J13" s="49">
        <f t="shared" si="0"/>
        <v>16617.5</v>
      </c>
      <c r="K13" s="49">
        <f t="shared" si="1"/>
        <v>13847.916666666668</v>
      </c>
      <c r="L13" s="77"/>
    </row>
    <row r="14" spans="1:13" ht="28.5">
      <c r="A14" s="55">
        <v>8</v>
      </c>
      <c r="B14" s="41" t="s">
        <v>32</v>
      </c>
      <c r="C14" s="41" t="s">
        <v>10</v>
      </c>
      <c r="D14" s="18" t="s">
        <v>7</v>
      </c>
      <c r="E14" s="19" t="s">
        <v>8</v>
      </c>
      <c r="F14" s="19">
        <v>30000</v>
      </c>
      <c r="G14" s="19">
        <v>1</v>
      </c>
      <c r="H14" s="28">
        <v>0.21440000000000001</v>
      </c>
      <c r="I14" s="64">
        <v>21.44</v>
      </c>
      <c r="J14" s="49">
        <f t="shared" si="0"/>
        <v>643200</v>
      </c>
      <c r="K14" s="49">
        <f t="shared" si="1"/>
        <v>536000</v>
      </c>
      <c r="L14" s="77"/>
    </row>
    <row r="15" spans="1:13" ht="34.5" customHeight="1">
      <c r="A15" s="56">
        <v>9</v>
      </c>
      <c r="B15" s="35" t="s">
        <v>19</v>
      </c>
      <c r="C15" s="35" t="s">
        <v>20</v>
      </c>
      <c r="D15" s="18" t="s">
        <v>7</v>
      </c>
      <c r="E15" s="19" t="s">
        <v>8</v>
      </c>
      <c r="F15" s="19">
        <v>66</v>
      </c>
      <c r="G15" s="19">
        <v>1</v>
      </c>
      <c r="H15" s="28">
        <v>6.0449999999999999</v>
      </c>
      <c r="I15" s="66">
        <v>24.18</v>
      </c>
      <c r="J15" s="49">
        <f t="shared" si="0"/>
        <v>1595.8799999999999</v>
      </c>
      <c r="K15" s="49">
        <f t="shared" si="1"/>
        <v>1329.8999999999999</v>
      </c>
      <c r="L15" s="77"/>
    </row>
    <row r="16" spans="1:13" ht="28.5">
      <c r="A16" s="20">
        <v>10</v>
      </c>
      <c r="B16" s="38" t="s">
        <v>17</v>
      </c>
      <c r="C16" s="39" t="s">
        <v>33</v>
      </c>
      <c r="D16" s="18" t="s">
        <v>7</v>
      </c>
      <c r="E16" s="19" t="s">
        <v>9</v>
      </c>
      <c r="F16" s="21">
        <v>250</v>
      </c>
      <c r="G16" s="21">
        <v>1</v>
      </c>
      <c r="H16" s="30">
        <v>313.02949999999998</v>
      </c>
      <c r="I16" s="65">
        <v>52.61</v>
      </c>
      <c r="J16" s="49">
        <f t="shared" si="0"/>
        <v>13152.5</v>
      </c>
      <c r="K16" s="49">
        <f t="shared" si="1"/>
        <v>10960.416666666668</v>
      </c>
      <c r="L16" s="77"/>
    </row>
    <row r="17" spans="1:14" ht="28.5">
      <c r="A17" s="24">
        <v>11</v>
      </c>
      <c r="B17" s="43" t="s">
        <v>28</v>
      </c>
      <c r="C17" s="44" t="s">
        <v>29</v>
      </c>
      <c r="D17" s="18" t="s">
        <v>7</v>
      </c>
      <c r="E17" s="19" t="s">
        <v>9</v>
      </c>
      <c r="F17" s="21">
        <v>1500</v>
      </c>
      <c r="G17" s="21">
        <v>5</v>
      </c>
      <c r="H17" s="33">
        <v>5.516</v>
      </c>
      <c r="I17" s="52">
        <v>27.58</v>
      </c>
      <c r="J17" s="49">
        <f t="shared" si="0"/>
        <v>8274</v>
      </c>
      <c r="K17" s="49">
        <f t="shared" si="1"/>
        <v>6895</v>
      </c>
      <c r="L17" s="77"/>
    </row>
    <row r="18" spans="1:14" ht="34.5" customHeight="1">
      <c r="A18" s="24">
        <v>12</v>
      </c>
      <c r="B18" s="43" t="s">
        <v>28</v>
      </c>
      <c r="C18" s="44" t="s">
        <v>30</v>
      </c>
      <c r="D18" s="50" t="s">
        <v>6</v>
      </c>
      <c r="E18" s="21" t="s">
        <v>35</v>
      </c>
      <c r="F18" s="21">
        <v>300</v>
      </c>
      <c r="G18" s="21">
        <v>5</v>
      </c>
      <c r="H18" s="33">
        <v>9.4220000000000006</v>
      </c>
      <c r="I18" s="52">
        <v>47.11</v>
      </c>
      <c r="J18" s="49">
        <f t="shared" si="0"/>
        <v>2826.6</v>
      </c>
      <c r="K18" s="49">
        <f t="shared" si="1"/>
        <v>2355.5</v>
      </c>
      <c r="L18" s="77"/>
    </row>
    <row r="19" spans="1:14" ht="34.5" customHeight="1">
      <c r="A19" s="24">
        <v>13</v>
      </c>
      <c r="B19" s="35" t="s">
        <v>48</v>
      </c>
      <c r="C19" s="35" t="s">
        <v>47</v>
      </c>
      <c r="D19" s="23" t="s">
        <v>6</v>
      </c>
      <c r="E19" s="22" t="s">
        <v>35</v>
      </c>
      <c r="F19" s="22">
        <v>900</v>
      </c>
      <c r="G19" s="21">
        <v>30</v>
      </c>
      <c r="H19" s="32">
        <v>145.672</v>
      </c>
      <c r="I19" s="48">
        <v>4370.16</v>
      </c>
      <c r="J19" s="49">
        <f t="shared" si="0"/>
        <v>131104.79999999999</v>
      </c>
      <c r="K19" s="49">
        <f t="shared" si="1"/>
        <v>109254</v>
      </c>
      <c r="L19" s="77"/>
    </row>
    <row r="20" spans="1:14" ht="28.5">
      <c r="A20" s="21">
        <v>14</v>
      </c>
      <c r="B20" s="45" t="s">
        <v>44</v>
      </c>
      <c r="C20" s="45" t="s">
        <v>43</v>
      </c>
      <c r="D20" s="18" t="s">
        <v>7</v>
      </c>
      <c r="E20" s="19" t="s">
        <v>9</v>
      </c>
      <c r="F20" s="22">
        <v>3000</v>
      </c>
      <c r="G20" s="21">
        <v>1</v>
      </c>
      <c r="H20" s="32">
        <v>1.6919999999999999</v>
      </c>
      <c r="I20" s="48">
        <v>846</v>
      </c>
      <c r="J20" s="49">
        <f t="shared" si="0"/>
        <v>2538000</v>
      </c>
      <c r="K20" s="49">
        <f t="shared" si="1"/>
        <v>2115000</v>
      </c>
      <c r="L20" s="77"/>
    </row>
    <row r="21" spans="1:14" ht="45">
      <c r="A21" s="57">
        <v>2</v>
      </c>
      <c r="B21" s="53"/>
      <c r="C21" s="54" t="s">
        <v>58</v>
      </c>
      <c r="D21" s="17"/>
      <c r="E21" s="53"/>
      <c r="F21" s="53"/>
      <c r="G21" s="53"/>
      <c r="H21" s="58"/>
      <c r="I21" s="59"/>
      <c r="J21" s="49"/>
      <c r="K21" s="60"/>
      <c r="L21" s="88">
        <v>91974.03</v>
      </c>
    </row>
    <row r="22" spans="1:14" ht="28.5">
      <c r="A22" s="55">
        <v>1</v>
      </c>
      <c r="B22" s="35" t="s">
        <v>21</v>
      </c>
      <c r="C22" s="35" t="s">
        <v>22</v>
      </c>
      <c r="D22" s="18" t="s">
        <v>7</v>
      </c>
      <c r="E22" s="19" t="s">
        <v>8</v>
      </c>
      <c r="F22" s="19">
        <v>200</v>
      </c>
      <c r="G22" s="19">
        <v>1</v>
      </c>
      <c r="H22" s="29">
        <v>1.9550000000000001</v>
      </c>
      <c r="I22" s="63">
        <v>19.55</v>
      </c>
      <c r="J22" s="49">
        <f t="shared" si="0"/>
        <v>3910</v>
      </c>
      <c r="K22" s="49">
        <f t="shared" si="1"/>
        <v>3258.3333333333335</v>
      </c>
      <c r="L22" s="77"/>
      <c r="M22" s="61" t="s">
        <v>52</v>
      </c>
    </row>
    <row r="23" spans="1:14" ht="28.5">
      <c r="A23" s="56">
        <v>2</v>
      </c>
      <c r="B23" s="35" t="s">
        <v>23</v>
      </c>
      <c r="C23" s="35" t="s">
        <v>24</v>
      </c>
      <c r="D23" s="18" t="s">
        <v>7</v>
      </c>
      <c r="E23" s="19" t="s">
        <v>8</v>
      </c>
      <c r="F23" s="19">
        <v>1350</v>
      </c>
      <c r="G23" s="19">
        <v>1</v>
      </c>
      <c r="H23" s="28">
        <v>9.9600000000000009</v>
      </c>
      <c r="I23" s="64">
        <v>9.9600000000000009</v>
      </c>
      <c r="J23" s="49">
        <f t="shared" si="0"/>
        <v>13446.000000000002</v>
      </c>
      <c r="K23" s="49">
        <f t="shared" si="1"/>
        <v>11205.000000000002</v>
      </c>
      <c r="L23" s="77"/>
      <c r="M23" s="61" t="s">
        <v>53</v>
      </c>
    </row>
    <row r="24" spans="1:14" ht="28.5">
      <c r="A24" s="20">
        <v>3</v>
      </c>
      <c r="B24" s="40" t="s">
        <v>39</v>
      </c>
      <c r="C24" s="42" t="s">
        <v>40</v>
      </c>
      <c r="D24" s="23" t="s">
        <v>6</v>
      </c>
      <c r="E24" s="22" t="s">
        <v>35</v>
      </c>
      <c r="F24" s="22">
        <v>1000</v>
      </c>
      <c r="G24" s="22">
        <v>100</v>
      </c>
      <c r="H24" s="31">
        <v>3.3936000000000002</v>
      </c>
      <c r="I24" s="62">
        <v>42.42</v>
      </c>
      <c r="J24" s="49">
        <f t="shared" si="0"/>
        <v>424.20000000000005</v>
      </c>
      <c r="K24" s="49">
        <f t="shared" si="1"/>
        <v>353.50000000000006</v>
      </c>
      <c r="L24" s="77"/>
    </row>
    <row r="25" spans="1:14" ht="29.25" customHeight="1">
      <c r="A25" s="27">
        <v>4</v>
      </c>
      <c r="B25" s="67" t="s">
        <v>45</v>
      </c>
      <c r="C25" s="68" t="s">
        <v>46</v>
      </c>
      <c r="D25" s="23" t="s">
        <v>6</v>
      </c>
      <c r="E25" s="22" t="s">
        <v>35</v>
      </c>
      <c r="F25" s="22">
        <v>1344</v>
      </c>
      <c r="G25" s="21">
        <v>28</v>
      </c>
      <c r="H25" s="32">
        <v>2.7556099999999999</v>
      </c>
      <c r="I25" s="48">
        <v>1928.93</v>
      </c>
      <c r="J25" s="49">
        <f t="shared" si="0"/>
        <v>92588.64</v>
      </c>
      <c r="K25" s="49">
        <f t="shared" si="1"/>
        <v>77157.2</v>
      </c>
      <c r="L25" s="77"/>
    </row>
    <row r="26" spans="1:14" ht="15.75" thickBot="1">
      <c r="A26" s="6"/>
      <c r="B26" s="46"/>
      <c r="C26" s="46"/>
      <c r="D26" s="6"/>
      <c r="E26" s="6"/>
      <c r="F26" s="6"/>
      <c r="G26" s="6"/>
      <c r="H26" s="7"/>
      <c r="I26" s="8"/>
      <c r="J26" s="47">
        <f>SUM(J7:J20)</f>
        <v>3540005.58</v>
      </c>
      <c r="K26" s="76">
        <f>SUM(K7:K25)</f>
        <v>3041978.6833333336</v>
      </c>
      <c r="L26" s="76"/>
    </row>
    <row r="27" spans="1:14">
      <c r="A27" s="6"/>
      <c r="B27" s="46"/>
      <c r="C27" s="46"/>
      <c r="D27" s="6"/>
      <c r="E27" s="6"/>
      <c r="F27" s="6"/>
      <c r="G27" s="6"/>
      <c r="H27" s="7"/>
      <c r="I27" s="8"/>
      <c r="J27" s="9"/>
      <c r="K27" s="9"/>
      <c r="L27" s="76"/>
      <c r="N27" s="15"/>
    </row>
    <row r="28" spans="1:14">
      <c r="A28" s="6"/>
      <c r="B28" s="46"/>
      <c r="C28" s="46"/>
      <c r="D28" s="6"/>
      <c r="E28" s="6"/>
      <c r="F28" s="6"/>
      <c r="G28" s="6"/>
      <c r="H28" s="7"/>
      <c r="I28" s="8"/>
      <c r="J28" s="9"/>
      <c r="K28" s="9"/>
      <c r="L28" s="76"/>
    </row>
    <row r="29" spans="1:14">
      <c r="A29" s="6"/>
      <c r="B29" s="46"/>
      <c r="C29" s="46"/>
      <c r="D29" s="6"/>
      <c r="E29" s="6"/>
      <c r="F29" s="6"/>
      <c r="G29" s="6"/>
      <c r="H29" s="7"/>
      <c r="I29" s="8"/>
      <c r="J29" s="9"/>
      <c r="K29" s="9"/>
      <c r="L29" s="76"/>
    </row>
    <row r="30" spans="1:14">
      <c r="A30" s="6"/>
      <c r="B30" s="46"/>
      <c r="C30" s="46"/>
      <c r="D30" s="6"/>
      <c r="E30" s="6"/>
      <c r="F30" s="6"/>
      <c r="G30" s="6"/>
      <c r="H30" s="7"/>
      <c r="I30" s="8"/>
      <c r="J30" s="9"/>
      <c r="K30" s="9"/>
      <c r="L30" s="76"/>
    </row>
    <row r="31" spans="1:14">
      <c r="A31" s="6"/>
      <c r="B31" s="46"/>
      <c r="C31" s="46"/>
      <c r="D31" s="6"/>
      <c r="E31" s="6"/>
      <c r="F31" s="6"/>
      <c r="G31" s="6"/>
      <c r="H31" s="7"/>
      <c r="I31" s="8"/>
      <c r="J31" s="9"/>
      <c r="K31" s="9"/>
      <c r="L31" s="76"/>
    </row>
    <row r="32" spans="1:14">
      <c r="A32" s="6"/>
      <c r="B32" s="46"/>
      <c r="C32" s="46"/>
      <c r="D32" s="6"/>
      <c r="E32" s="6"/>
      <c r="F32" s="6"/>
      <c r="G32" s="6"/>
      <c r="H32" s="7"/>
      <c r="I32" s="8"/>
      <c r="J32" s="9"/>
      <c r="K32" s="9"/>
      <c r="L32" s="76"/>
    </row>
    <row r="33" spans="1:12">
      <c r="A33" s="6"/>
      <c r="B33" s="46"/>
      <c r="C33" s="46"/>
      <c r="D33" s="6"/>
      <c r="E33" s="6"/>
      <c r="F33" s="6"/>
      <c r="G33" s="6"/>
      <c r="H33" s="7"/>
      <c r="I33" s="8"/>
      <c r="J33" s="9"/>
      <c r="K33" s="9"/>
      <c r="L33" s="76"/>
    </row>
    <row r="34" spans="1:12">
      <c r="A34" s="6"/>
      <c r="B34" s="46"/>
      <c r="C34" s="46"/>
      <c r="D34" s="6"/>
      <c r="E34" s="6"/>
      <c r="F34" s="6"/>
      <c r="G34" s="6"/>
      <c r="H34" s="7"/>
      <c r="I34" s="8"/>
      <c r="J34" s="9"/>
      <c r="K34" s="9"/>
      <c r="L34" s="76"/>
    </row>
    <row r="35" spans="1:12">
      <c r="A35" s="6"/>
      <c r="B35" s="46"/>
      <c r="C35" s="46"/>
      <c r="D35" s="6"/>
      <c r="E35" s="6"/>
      <c r="F35" s="6"/>
      <c r="G35" s="6"/>
      <c r="H35" s="7"/>
      <c r="I35" s="8"/>
      <c r="J35" s="9"/>
      <c r="K35" s="9"/>
      <c r="L35" s="76"/>
    </row>
    <row r="36" spans="1:12">
      <c r="A36" s="6"/>
      <c r="B36" s="46"/>
      <c r="C36" s="46"/>
      <c r="D36" s="6"/>
      <c r="E36" s="6"/>
      <c r="F36" s="6"/>
      <c r="G36" s="6"/>
      <c r="H36" s="7"/>
      <c r="I36" s="8"/>
      <c r="J36" s="9"/>
      <c r="K36" s="9"/>
      <c r="L36" s="76"/>
    </row>
    <row r="37" spans="1:12">
      <c r="A37" s="6"/>
      <c r="B37" s="46"/>
      <c r="C37" s="46"/>
      <c r="D37" s="6"/>
      <c r="E37" s="6"/>
      <c r="F37" s="6"/>
      <c r="G37" s="6"/>
      <c r="H37" s="7"/>
      <c r="I37" s="8"/>
      <c r="J37" s="9"/>
      <c r="K37" s="9"/>
      <c r="L37" s="76"/>
    </row>
    <row r="38" spans="1:12">
      <c r="A38" s="6"/>
      <c r="B38" s="46"/>
      <c r="C38" s="46"/>
      <c r="D38" s="6"/>
      <c r="E38" s="6"/>
      <c r="F38" s="6"/>
      <c r="G38" s="6"/>
      <c r="H38" s="7"/>
      <c r="I38" s="8"/>
      <c r="J38" s="9"/>
      <c r="K38" s="9"/>
      <c r="L38" s="76"/>
    </row>
    <row r="39" spans="1:12">
      <c r="A39" s="6"/>
      <c r="B39" s="46"/>
      <c r="C39" s="46"/>
      <c r="D39" s="6"/>
      <c r="E39" s="6"/>
      <c r="F39" s="6"/>
      <c r="G39" s="6"/>
      <c r="H39" s="7"/>
      <c r="I39" s="8"/>
      <c r="J39" s="9"/>
      <c r="K39" s="9"/>
      <c r="L39" s="76"/>
    </row>
    <row r="40" spans="1:12">
      <c r="A40" s="6"/>
      <c r="B40" s="46"/>
      <c r="C40" s="46"/>
      <c r="D40" s="6"/>
      <c r="E40" s="6"/>
      <c r="F40" s="6"/>
      <c r="G40" s="6"/>
      <c r="H40" s="7"/>
      <c r="I40" s="8"/>
      <c r="J40" s="9"/>
      <c r="K40" s="9"/>
      <c r="L40" s="76"/>
    </row>
    <row r="41" spans="1:12">
      <c r="A41" s="6"/>
      <c r="B41" s="46"/>
      <c r="C41" s="46"/>
      <c r="D41" s="6"/>
      <c r="E41" s="6"/>
      <c r="F41" s="6"/>
      <c r="G41" s="6"/>
      <c r="H41" s="7"/>
      <c r="I41" s="8"/>
      <c r="J41" s="9"/>
      <c r="K41" s="9"/>
      <c r="L41" s="76"/>
    </row>
    <row r="42" spans="1:12">
      <c r="A42" s="6"/>
      <c r="B42" s="46"/>
      <c r="C42" s="46"/>
      <c r="D42" s="6"/>
      <c r="E42" s="6"/>
      <c r="F42" s="6"/>
      <c r="G42" s="6"/>
      <c r="H42" s="7"/>
      <c r="I42" s="8"/>
      <c r="J42" s="9"/>
      <c r="K42" s="9"/>
      <c r="L42" s="76"/>
    </row>
    <row r="43" spans="1:12">
      <c r="A43" s="6"/>
      <c r="B43" s="46"/>
      <c r="C43" s="46"/>
      <c r="D43" s="6"/>
      <c r="E43" s="6"/>
      <c r="F43" s="6"/>
      <c r="G43" s="6"/>
      <c r="H43" s="7"/>
      <c r="I43" s="8"/>
      <c r="J43" s="9"/>
      <c r="K43" s="9"/>
      <c r="L43" s="76"/>
    </row>
    <row r="44" spans="1:12">
      <c r="A44" s="6"/>
      <c r="B44" s="46"/>
      <c r="C44" s="46"/>
      <c r="D44" s="6"/>
      <c r="E44" s="6"/>
      <c r="F44" s="6"/>
      <c r="G44" s="6"/>
      <c r="H44" s="7"/>
      <c r="I44" s="8"/>
      <c r="J44" s="9"/>
      <c r="K44" s="9"/>
      <c r="L44" s="76"/>
    </row>
    <row r="45" spans="1:12">
      <c r="A45" s="6"/>
      <c r="B45" s="46"/>
      <c r="C45" s="46"/>
      <c r="D45" s="6"/>
      <c r="E45" s="6"/>
      <c r="F45" s="6"/>
      <c r="G45" s="6"/>
      <c r="H45" s="7"/>
      <c r="I45" s="8"/>
      <c r="J45" s="9"/>
      <c r="K45" s="9"/>
      <c r="L45" s="76"/>
    </row>
    <row r="46" spans="1:12">
      <c r="A46" s="6"/>
      <c r="B46" s="46"/>
      <c r="C46" s="46"/>
      <c r="D46" s="6"/>
      <c r="E46" s="6"/>
      <c r="F46" s="6"/>
      <c r="G46" s="6"/>
      <c r="H46" s="7"/>
      <c r="I46" s="8"/>
      <c r="J46" s="9"/>
      <c r="K46" s="9"/>
      <c r="L46" s="76"/>
    </row>
    <row r="47" spans="1:12">
      <c r="A47" s="6"/>
      <c r="B47" s="46"/>
      <c r="C47" s="46"/>
      <c r="D47" s="6"/>
      <c r="E47" s="6"/>
      <c r="F47" s="6"/>
      <c r="G47" s="6"/>
      <c r="H47" s="7"/>
      <c r="I47" s="8"/>
      <c r="J47" s="9"/>
      <c r="K47" s="9"/>
      <c r="L47" s="76"/>
    </row>
    <row r="48" spans="1:12">
      <c r="A48" s="6"/>
      <c r="B48" s="46"/>
      <c r="C48" s="46"/>
      <c r="D48" s="6"/>
      <c r="E48" s="6"/>
      <c r="F48" s="6"/>
      <c r="G48" s="6"/>
      <c r="H48" s="7"/>
      <c r="I48" s="8"/>
      <c r="J48" s="9"/>
      <c r="K48" s="9"/>
      <c r="L48" s="76"/>
    </row>
  </sheetData>
  <sheetProtection selectLockedCells="1" selectUnlockedCells="1"/>
  <pageMargins left="0.32" right="0.17" top="0.31" bottom="0.28999999999999998" header="0.22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lastPrinted>2016-09-12T06:05:32Z</cp:lastPrinted>
  <dcterms:created xsi:type="dcterms:W3CDTF">2016-04-11T13:02:45Z</dcterms:created>
  <dcterms:modified xsi:type="dcterms:W3CDTF">2016-11-01T09:17:41Z</dcterms:modified>
</cp:coreProperties>
</file>