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8190" tabRatio="597" activeTab="2"/>
  </bookViews>
  <sheets>
    <sheet name="ТС" sheetId="1" r:id="rId1"/>
    <sheet name="ПИП" sheetId="2" r:id="rId2"/>
    <sheet name="ЦП" sheetId="3" r:id="rId3"/>
  </sheets>
  <calcPr calcId="125725"/>
</workbook>
</file>

<file path=xl/calcChain.xml><?xml version="1.0" encoding="utf-8"?>
<calcChain xmlns="http://schemas.openxmlformats.org/spreadsheetml/2006/main"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J131"/>
  <c r="K131" s="1"/>
  <c r="J132"/>
  <c r="K132" s="1"/>
  <c r="J133"/>
  <c r="K133" s="1"/>
  <c r="J134"/>
  <c r="K134" s="1"/>
  <c r="J135"/>
  <c r="K135" s="1"/>
  <c r="J136"/>
  <c r="K136" s="1"/>
  <c r="J137"/>
  <c r="K137" s="1"/>
  <c r="J130"/>
  <c r="K130" s="1"/>
  <c r="J123"/>
  <c r="K123" s="1"/>
  <c r="J124"/>
  <c r="K124" s="1"/>
  <c r="J125"/>
  <c r="K125" s="1"/>
  <c r="J126"/>
  <c r="K126" s="1"/>
  <c r="J127"/>
  <c r="K127" s="1"/>
  <c r="J128"/>
  <c r="K128" s="1"/>
  <c r="J129"/>
  <c r="K129" s="1"/>
  <c r="J122"/>
  <c r="K122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13"/>
  <c r="K113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J102"/>
  <c r="K102" s="1"/>
  <c r="J101"/>
  <c r="K101" s="1"/>
  <c r="J97"/>
  <c r="K97" s="1"/>
  <c r="J98"/>
  <c r="K98" s="1"/>
  <c r="J99"/>
  <c r="K99" s="1"/>
  <c r="J100"/>
  <c r="K100" s="1"/>
  <c r="J96"/>
  <c r="K96" s="1"/>
  <c r="J95"/>
  <c r="K95" s="1"/>
  <c r="J92"/>
  <c r="K92" s="1"/>
  <c r="J93"/>
  <c r="K93" s="1"/>
  <c r="J94"/>
  <c r="K94" s="1"/>
  <c r="J91"/>
  <c r="K91" s="1"/>
  <c r="J90"/>
  <c r="K9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80"/>
  <c r="K80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54"/>
  <c r="K54" s="1"/>
  <c r="J55"/>
  <c r="K55" s="1"/>
  <c r="J56"/>
  <c r="K56" s="1"/>
  <c r="J57"/>
  <c r="K57" s="1"/>
  <c r="J58"/>
  <c r="K58" s="1"/>
  <c r="J53"/>
  <c r="K53" s="1"/>
  <c r="J46"/>
  <c r="K46" s="1"/>
  <c r="J47"/>
  <c r="K47" s="1"/>
  <c r="J48"/>
  <c r="K48" s="1"/>
  <c r="J49"/>
  <c r="K49" s="1"/>
  <c r="J50"/>
  <c r="K50" s="1"/>
  <c r="J51"/>
  <c r="K51" s="1"/>
  <c r="J52"/>
  <c r="K52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31"/>
  <c r="K31" s="1"/>
  <c r="J32"/>
  <c r="K32" s="1"/>
  <c r="J33"/>
  <c r="K33" s="1"/>
  <c r="J34"/>
  <c r="K34" s="1"/>
  <c r="J35"/>
  <c r="K35" s="1"/>
  <c r="J36"/>
  <c r="K36" s="1"/>
  <c r="J29"/>
  <c r="K29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0"/>
  <c r="K20" s="1"/>
  <c r="J19"/>
  <c r="K19" s="1"/>
  <c r="J18"/>
  <c r="K18" s="1"/>
  <c r="J16"/>
  <c r="K16" s="1"/>
  <c r="J17"/>
  <c r="K17" s="1"/>
  <c r="J15"/>
  <c r="K15" s="1"/>
  <c r="J14"/>
  <c r="K14" s="1"/>
  <c r="J12"/>
  <c r="K12" s="1"/>
  <c r="J13"/>
  <c r="K13" s="1"/>
  <c r="J10"/>
  <c r="K10" s="1"/>
  <c r="J9"/>
  <c r="K9" s="1"/>
  <c r="J8"/>
  <c r="K8" s="1"/>
  <c r="J5"/>
  <c r="K5" s="1"/>
  <c r="J6"/>
  <c r="K6" s="1"/>
  <c r="J7"/>
  <c r="K7" s="1"/>
  <c r="J4"/>
  <c r="A112" l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K4"/>
  <c r="J11"/>
  <c r="K11" s="1"/>
  <c r="J30"/>
  <c r="K30" s="1"/>
  <c r="J138" l="1"/>
  <c r="K138" s="1"/>
</calcChain>
</file>

<file path=xl/sharedStrings.xml><?xml version="1.0" encoding="utf-8"?>
<sst xmlns="http://schemas.openxmlformats.org/spreadsheetml/2006/main" count="1513" uniqueCount="277">
  <si>
    <t>АТС</t>
  </si>
  <si>
    <t>INN</t>
  </si>
  <si>
    <t>Лекарствена форма</t>
  </si>
  <si>
    <t>Мярка</t>
  </si>
  <si>
    <t>Референтна стойност за DDD</t>
  </si>
  <si>
    <t>B02BX04</t>
  </si>
  <si>
    <t>парентерална форма</t>
  </si>
  <si>
    <t>фл.</t>
  </si>
  <si>
    <t>B03XA02</t>
  </si>
  <si>
    <t>H01CB02</t>
  </si>
  <si>
    <t>L01AA01</t>
  </si>
  <si>
    <t>L01AA06</t>
  </si>
  <si>
    <t>L01AA09</t>
  </si>
  <si>
    <t>L01AX03</t>
  </si>
  <si>
    <t>перорална форма</t>
  </si>
  <si>
    <t>L01BB02</t>
  </si>
  <si>
    <t>L01BB05</t>
  </si>
  <si>
    <t>FLUDARABINE 50mg</t>
  </si>
  <si>
    <t>L01BB06</t>
  </si>
  <si>
    <t>L01BB07</t>
  </si>
  <si>
    <t>L01BC01</t>
  </si>
  <si>
    <t>L01BC02</t>
  </si>
  <si>
    <t>амп.</t>
  </si>
  <si>
    <t>5-FLUOROURACIL 1000 mg</t>
  </si>
  <si>
    <t>L01BC05</t>
  </si>
  <si>
    <t>GEMCITABINE 1000 mg</t>
  </si>
  <si>
    <t>GEMCITABINE 2000 mg</t>
  </si>
  <si>
    <t>L01BC06</t>
  </si>
  <si>
    <t>L01BC53</t>
  </si>
  <si>
    <t>оп.</t>
  </si>
  <si>
    <t>L01CA04</t>
  </si>
  <si>
    <t>VINORELBINE 50 mg</t>
  </si>
  <si>
    <t>L01CB01</t>
  </si>
  <si>
    <t>ETOPOSIDE 100 mg</t>
  </si>
  <si>
    <t>L01CD01</t>
  </si>
  <si>
    <t>PACLITAXEL  300 mg</t>
  </si>
  <si>
    <t>PACLITAXEL 6mg/ml 5ml</t>
  </si>
  <si>
    <t>L01CD02</t>
  </si>
  <si>
    <t>DOCETAXEL 20 mg</t>
  </si>
  <si>
    <t>L01CD04</t>
  </si>
  <si>
    <t>CABAZITAXEL 60 mg</t>
  </si>
  <si>
    <t>L01DB01</t>
  </si>
  <si>
    <t>L01DB03</t>
  </si>
  <si>
    <t>L01DB06</t>
  </si>
  <si>
    <t>L01DB07</t>
  </si>
  <si>
    <t>L01XA01</t>
  </si>
  <si>
    <t>CISPLATIN 50 mg</t>
  </si>
  <si>
    <t>L01XA02</t>
  </si>
  <si>
    <t>L01XA03</t>
  </si>
  <si>
    <t>OXALIPLATIN 5mg/ml 20ml</t>
  </si>
  <si>
    <t>L01XC02</t>
  </si>
  <si>
    <t>L01XC03</t>
  </si>
  <si>
    <t>TRASTUZUMAB 150 mg</t>
  </si>
  <si>
    <t>TRASTUZUMAB 600 mg</t>
  </si>
  <si>
    <t>L01XC06</t>
  </si>
  <si>
    <t>L01XC07</t>
  </si>
  <si>
    <t>BEVACIZUMAB 100 mg</t>
  </si>
  <si>
    <t>BEVACIZUMAB 400 mg</t>
  </si>
  <si>
    <t>L01XC08</t>
  </si>
  <si>
    <t>PANITUMUMAB 100 mg</t>
  </si>
  <si>
    <t>L01XC11</t>
  </si>
  <si>
    <t>IPILIMUMAB 200 mg</t>
  </si>
  <si>
    <t>L01XC13</t>
  </si>
  <si>
    <t>PERTUZUMAB 420 mg</t>
  </si>
  <si>
    <t>L01XC14</t>
  </si>
  <si>
    <t>L01XC18</t>
  </si>
  <si>
    <t>L01XC21</t>
  </si>
  <si>
    <t>L01XE01</t>
  </si>
  <si>
    <t>L01XE02</t>
  </si>
  <si>
    <t>L01XE03</t>
  </si>
  <si>
    <t>ERLOTINIB 100 mg.</t>
  </si>
  <si>
    <t>ERLOTINIB 150 mg.</t>
  </si>
  <si>
    <t>L01XE04</t>
  </si>
  <si>
    <t>SUNITINIB 25 mg</t>
  </si>
  <si>
    <t>SUNITINIB 50mg</t>
  </si>
  <si>
    <t>L01XE05</t>
  </si>
  <si>
    <t>SORAFENIB 200 mg</t>
  </si>
  <si>
    <t>L01XE06</t>
  </si>
  <si>
    <t>L01XE07</t>
  </si>
  <si>
    <t>L01XE08</t>
  </si>
  <si>
    <t>L01XE10</t>
  </si>
  <si>
    <t>L01XE11</t>
  </si>
  <si>
    <t>PAZOPANIB 400 mg</t>
  </si>
  <si>
    <t>L01XE12</t>
  </si>
  <si>
    <t>L01XE15</t>
  </si>
  <si>
    <t>VEMURAFENIB 240 mg</t>
  </si>
  <si>
    <t>L01XE16</t>
  </si>
  <si>
    <t>CRIZOTINIB 250 mg</t>
  </si>
  <si>
    <t>L01XE17</t>
  </si>
  <si>
    <t>AXITINIB 5 mg</t>
  </si>
  <si>
    <t>L01XE23</t>
  </si>
  <si>
    <t>L01XX17</t>
  </si>
  <si>
    <t>TOPOTECAN 4 mg</t>
  </si>
  <si>
    <t>L01XX19</t>
  </si>
  <si>
    <t>IRINOTEKAN 20mg/ml 5ml</t>
  </si>
  <si>
    <t>L01XX41</t>
  </si>
  <si>
    <t>ERIBULIN 0.44 mg/ml - 2 ml</t>
  </si>
  <si>
    <t>L01XX43</t>
  </si>
  <si>
    <t>L01XX44</t>
  </si>
  <si>
    <t>AFLIBERCEPT 200 mg</t>
  </si>
  <si>
    <t>L02BB04</t>
  </si>
  <si>
    <t>ENZALUTAMIDЕ 40 mg</t>
  </si>
  <si>
    <t>L02BX03</t>
  </si>
  <si>
    <t>L03AA02</t>
  </si>
  <si>
    <t>FILGRASTIM 30 MU /0.5 ml</t>
  </si>
  <si>
    <t>L03AA13</t>
  </si>
  <si>
    <t>L03AA14</t>
  </si>
  <si>
    <t>L03AB04</t>
  </si>
  <si>
    <t>L03AX16</t>
  </si>
  <si>
    <t>PLERIXAFOR 20mg/ml 1,2ml</t>
  </si>
  <si>
    <t>L04AD02</t>
  </si>
  <si>
    <t>L04AD03</t>
  </si>
  <si>
    <t>M05BA08</t>
  </si>
  <si>
    <t>ZOLEDRONIC ACID 4 mg</t>
  </si>
  <si>
    <t>M05BX04</t>
  </si>
  <si>
    <t>DENOSUMAB 120 mg</t>
  </si>
  <si>
    <t>V03AF03</t>
  </si>
  <si>
    <t>CALCIUM FOLINATE 100 mg</t>
  </si>
  <si>
    <t>L01BA04</t>
  </si>
  <si>
    <t>L01XX46</t>
  </si>
  <si>
    <t>L01XE13</t>
  </si>
  <si>
    <t>EVEROLIMUS 10 mg</t>
  </si>
  <si>
    <t>AXITINIB 1 mg</t>
  </si>
  <si>
    <t>TOPOTECAN 1 mg</t>
  </si>
  <si>
    <t>EPIRUBICIN 50 mg</t>
  </si>
  <si>
    <t>EPIRUBICIN 100 mg</t>
  </si>
  <si>
    <t>В02ВХ05</t>
  </si>
  <si>
    <t>SUNITINIB 12,5 mg</t>
  </si>
  <si>
    <t>DARBEPOETIN ALFA 300 mcg</t>
  </si>
  <si>
    <t>PEMETRAXED 500 mg</t>
  </si>
  <si>
    <t>PEMETRAXED 1000 mg</t>
  </si>
  <si>
    <t>CALCIUM FOLINATE 50 mg</t>
  </si>
  <si>
    <t>LIPEGFILGRASTIM 6 mg /0,6 ml</t>
  </si>
  <si>
    <t>PEGFILGRASTIM 10 mg/ml</t>
  </si>
  <si>
    <t>NILOTINIB 150 mg</t>
  </si>
  <si>
    <t>NILOTINIB 200 mg</t>
  </si>
  <si>
    <t>DASATINIB 50 mg</t>
  </si>
  <si>
    <t>DOXORUBICIN HYDROCHLORIDE 50 mg NON LIPOSOMAL</t>
  </si>
  <si>
    <t>IDARUBICIN 10 mg</t>
  </si>
  <si>
    <t>IDARUBICIN 5 mg</t>
  </si>
  <si>
    <t>MITOXANTRONE 20 mg</t>
  </si>
  <si>
    <t>CARBOPLATIN 10 mg/ml 15ml</t>
  </si>
  <si>
    <t>ROMIPLOSTIM 250 mcg</t>
  </si>
  <si>
    <t>LIPOSOMAL CYTARABINE 50 mg</t>
  </si>
  <si>
    <t>CYTARABINE 50 mg/ml 20ml</t>
  </si>
  <si>
    <t>NELARABINE 5 mg/ml 50ml</t>
  </si>
  <si>
    <t>CLOFARABINE 1 mg/ml 20ml</t>
  </si>
  <si>
    <t>TRASTUZUMAB  ENTANSINE 100 mg / 5 ml</t>
  </si>
  <si>
    <t>TRASTUZUMAB ENTANSINE  160 mg / 8 ml</t>
  </si>
  <si>
    <t>RAMUCIRUMAB 10mg/ml - 10 ml</t>
  </si>
  <si>
    <t>VANDETANIB  100 mg</t>
  </si>
  <si>
    <t>VANDETANIB 300 mg</t>
  </si>
  <si>
    <t>GEFITINIB 250 mg</t>
  </si>
  <si>
    <t>TACROLIMUS 0,5 mg</t>
  </si>
  <si>
    <t>TACROLIMUS 1mg</t>
  </si>
  <si>
    <t>METHOTREXATE 100 mg/ml - 10 ml</t>
  </si>
  <si>
    <t xml:space="preserve">  РАЗДЕЛ ХІ. Техническа спецификация</t>
  </si>
  <si>
    <t>BENDAMUSTINE 100 mg</t>
  </si>
  <si>
    <t>DABRAFENIB 75 mg</t>
  </si>
  <si>
    <t>VISMODEGIB 150 mg</t>
  </si>
  <si>
    <t>AFLIBERCEPT 100 mg</t>
  </si>
  <si>
    <t>INTERFERON ALFA-2a - 3 MIU</t>
  </si>
  <si>
    <t>L01BC07</t>
  </si>
  <si>
    <t>AZACITIDINE 100mg</t>
  </si>
  <si>
    <t>L01XC12</t>
  </si>
  <si>
    <t>BRENTUXIMAB 50mg</t>
  </si>
  <si>
    <t>84</t>
  </si>
  <si>
    <t>4x112</t>
  </si>
  <si>
    <t>CYCLOPHOSPHAMIDE 500 mg</t>
  </si>
  <si>
    <t>IFOSFAMIDE 2000 mg</t>
  </si>
  <si>
    <t xml:space="preserve">брой в една опаковка </t>
  </si>
  <si>
    <t>цена за една опаковка с ДДС</t>
  </si>
  <si>
    <t>обща сума с ДДС</t>
  </si>
  <si>
    <t>A11CC04</t>
  </si>
  <si>
    <t xml:space="preserve">CALCITRIOL  </t>
  </si>
  <si>
    <t>пeрорална форма</t>
  </si>
  <si>
    <t>1 mcg</t>
  </si>
  <si>
    <t>B03XA01</t>
  </si>
  <si>
    <t>ERYTHROPOIETIN (ALFA, BETA, ZETA)</t>
  </si>
  <si>
    <t>1000 IU</t>
  </si>
  <si>
    <t>DARBEPOETIN ALFA</t>
  </si>
  <si>
    <t>4,5 mcg</t>
  </si>
  <si>
    <t>B03XA03</t>
  </si>
  <si>
    <t>Methoxy polyethylene glycol-epoetin beta</t>
  </si>
  <si>
    <t>4 mcg</t>
  </si>
  <si>
    <t>H05BX01</t>
  </si>
  <si>
    <t>CINACALCET</t>
  </si>
  <si>
    <t>60 mg</t>
  </si>
  <si>
    <t>V03AE02</t>
  </si>
  <si>
    <t>SEVELAMER</t>
  </si>
  <si>
    <t>6400 mg</t>
  </si>
  <si>
    <t>H05BX02</t>
  </si>
  <si>
    <t>PARICALCITOL</t>
  </si>
  <si>
    <t>2 mcg</t>
  </si>
  <si>
    <t>J07BC01</t>
  </si>
  <si>
    <t>Hepatitis B /rDNA/ vaccine /absorbed/ 20 mcg/1,0 ml</t>
  </si>
  <si>
    <t>L01XC17</t>
  </si>
  <si>
    <t>L01XE21</t>
  </si>
  <si>
    <t>L01XE33</t>
  </si>
  <si>
    <t>L01XE35</t>
  </si>
  <si>
    <t>NIVOLUMAB 10 mg/ml - 10 ml</t>
  </si>
  <si>
    <t>NIVOLUMAB 10 mg/ml - 4 ml</t>
  </si>
  <si>
    <t>OLAPARIB 50 mg</t>
  </si>
  <si>
    <t>Прогнозна стойност без ДДС за номенклатурна единица от обособена позиция</t>
  </si>
  <si>
    <t xml:space="preserve">Количество   </t>
  </si>
  <si>
    <r>
      <t xml:space="preserve">IMATINIB 100mg - за </t>
    </r>
    <r>
      <rPr>
        <b/>
        <sz val="12"/>
        <rFont val="Times New Roman"/>
        <family val="1"/>
        <charset val="204"/>
      </rPr>
      <t xml:space="preserve">С 44 </t>
    </r>
    <r>
      <rPr>
        <sz val="12"/>
        <rFont val="Times New Roman"/>
        <family val="1"/>
        <charset val="204"/>
      </rPr>
      <t xml:space="preserve">(други злокач. на кожа); за </t>
    </r>
    <r>
      <rPr>
        <b/>
        <sz val="12"/>
        <rFont val="Times New Roman"/>
        <family val="1"/>
        <charset val="204"/>
      </rPr>
      <t xml:space="preserve">C 16 </t>
    </r>
    <r>
      <rPr>
        <sz val="12"/>
        <rFont val="Times New Roman"/>
        <family val="1"/>
        <charset val="204"/>
      </rPr>
      <t>(ГИСТ)</t>
    </r>
  </si>
  <si>
    <r>
      <t xml:space="preserve">IMATINIB 100 mg /за педиатрични пациенти - с Рh+ хронична миелоидна левкемия </t>
    </r>
    <r>
      <rPr>
        <b/>
        <sz val="12"/>
        <rFont val="Times New Roman"/>
        <family val="1"/>
        <charset val="204"/>
      </rPr>
      <t>С 92.1</t>
    </r>
    <r>
      <rPr>
        <sz val="12"/>
        <rFont val="Times New Roman"/>
        <family val="1"/>
        <charset val="204"/>
      </rPr>
      <t>; с остра лимфобластна левкемия</t>
    </r>
    <r>
      <rPr>
        <b/>
        <sz val="12"/>
        <rFont val="Times New Roman"/>
        <family val="1"/>
        <charset val="204"/>
      </rPr>
      <t xml:space="preserve"> С 91.0</t>
    </r>
  </si>
  <si>
    <t>DOCETAXEL 80 mg</t>
  </si>
  <si>
    <t>PACLITAXEL 6mg/ml 16,7ml</t>
  </si>
  <si>
    <t>DOCETAXEL 160 mg</t>
  </si>
  <si>
    <t>спринцовка</t>
  </si>
  <si>
    <t xml:space="preserve">Търговско наименование, Количество на активното лекарствено веществo и предлагана опаковка </t>
  </si>
  <si>
    <t>Притежател разрешението  за употреба</t>
  </si>
  <si>
    <t>ПРЕДЛОЖЕНИЕ ЗА ИЗПЪЛНЕНИЕ НА ПОРЪЧКАТА</t>
  </si>
  <si>
    <t>Приложение № 1</t>
  </si>
  <si>
    <t>Срок на доставка ……….…….. часа.</t>
  </si>
  <si>
    <t>Дата…………………</t>
  </si>
  <si>
    <t>Подпис……….……</t>
  </si>
  <si>
    <t xml:space="preserve"> ЦЕНОВО ПРЕДЛОЖЕНИЕ</t>
  </si>
  <si>
    <r>
      <t>Оферирана цена за DDD</t>
    </r>
    <r>
      <rPr>
        <sz val="12"/>
        <rFont val="Times New Roman"/>
        <family val="1"/>
        <charset val="204"/>
      </rPr>
      <t xml:space="preserve">   </t>
    </r>
  </si>
  <si>
    <t>ДАТА………………………</t>
  </si>
  <si>
    <t>ПОДПИС………………………</t>
  </si>
  <si>
    <t>Търговско наименование,         Количество на активното лекарствено вещество, Лекарствена форма</t>
  </si>
  <si>
    <t>РEMBROLIZUMAB 100 mg</t>
  </si>
  <si>
    <t>V03AF01</t>
  </si>
  <si>
    <t>MESNA 400 mg</t>
  </si>
  <si>
    <t>L01BC59</t>
  </si>
  <si>
    <t>TRIFLURIDINE/TIPIRACIL 15mg/6.14mg</t>
  </si>
  <si>
    <t>TRIFLURIDINE/TIPIRACIL 20mg/8.19mg</t>
  </si>
  <si>
    <t>PONATINIB 15 mg</t>
  </si>
  <si>
    <t>AFATINIB 30 mg</t>
  </si>
  <si>
    <t>AFATINIB 40 mg</t>
  </si>
  <si>
    <t>TRASTUZUMAB 420 mg</t>
  </si>
  <si>
    <t xml:space="preserve">TEMOZOLOMIDE 100 mg  </t>
  </si>
  <si>
    <t xml:space="preserve">MЕRCAPTOPURINE 50mg </t>
  </si>
  <si>
    <t>OCTREOTIDE 30 mg</t>
  </si>
  <si>
    <t xml:space="preserve">CAPECITABIN 500 mg  </t>
  </si>
  <si>
    <t>CETUXIMAB  5mg/ml - 20 ml</t>
  </si>
  <si>
    <t xml:space="preserve">ELTROMBOPAG 25 mg </t>
  </si>
  <si>
    <t xml:space="preserve">REGORAFENIB 40mg </t>
  </si>
  <si>
    <t>PALBOCICLIB 75 mg</t>
  </si>
  <si>
    <t>PALBOCICLIB 100 mg</t>
  </si>
  <si>
    <t xml:space="preserve">PALBOCICLIB 125 mg </t>
  </si>
  <si>
    <t xml:space="preserve">OSIMERTINIB 80mg </t>
  </si>
  <si>
    <t xml:space="preserve">парентерална форма  </t>
  </si>
  <si>
    <t xml:space="preserve">парентерална форма </t>
  </si>
  <si>
    <t>TEGAFUR 20mg, GIMERACIL5.8mg, OTERACIL15.8mg</t>
  </si>
  <si>
    <t>IPILIMUMAB 50 mg</t>
  </si>
  <si>
    <t>ATEZOLIZUMAB 1200mg-20ml</t>
  </si>
  <si>
    <t>ALECTINIB 150mg</t>
  </si>
  <si>
    <t>L01XC19</t>
  </si>
  <si>
    <t>BLINATUMAB 38.5mcg</t>
  </si>
  <si>
    <t>L01XC26</t>
  </si>
  <si>
    <t>INOTUZUMAB OZOGAMICIN 1mg</t>
  </si>
  <si>
    <t>L01XX23</t>
  </si>
  <si>
    <t>L01XC32</t>
  </si>
  <si>
    <t>L01XE36</t>
  </si>
  <si>
    <t>L01XE24</t>
  </si>
  <si>
    <t>3х28</t>
  </si>
  <si>
    <t>MITOTANE 500 mg</t>
  </si>
  <si>
    <t>OLAPARIB 100 mg</t>
  </si>
  <si>
    <t>OLAPARIB 150 mg</t>
  </si>
  <si>
    <t>ABIRATERONE ACETATE 500 mg</t>
  </si>
  <si>
    <t>L04BA01</t>
  </si>
  <si>
    <t>LAPATINIB 250 mg x 84</t>
  </si>
  <si>
    <t>LAPATINIB 250 mg x 140</t>
  </si>
  <si>
    <t>RITUXIMAB 100mg, Код НЗОК LH  436</t>
  </si>
  <si>
    <t>RITUXIMAB 100mg, Код НЗОК LH  454</t>
  </si>
  <si>
    <t>RITUXIMAB 100mg, Код НЗОК LH  154</t>
  </si>
  <si>
    <t>RITUXIMAB 500mg, Код НЗОК LH  437</t>
  </si>
  <si>
    <t>RITUXIMAB 500mg, Код НЗОК LH  155</t>
  </si>
  <si>
    <t>RITUXIMAB 500mg, Код НЗОК LH  455</t>
  </si>
  <si>
    <t xml:space="preserve"> н.е. №</t>
  </si>
  <si>
    <t xml:space="preserve">Единична цена  на опаковка, изчислена на база оферираната цена за DDD </t>
  </si>
  <si>
    <t xml:space="preserve"> н.е.№</t>
  </si>
  <si>
    <t>н.е.№</t>
  </si>
  <si>
    <t>Приложение № 2</t>
  </si>
</sst>
</file>

<file path=xl/styles.xml><?xml version="1.0" encoding="utf-8"?>
<styleSheet xmlns="http://schemas.openxmlformats.org/spreadsheetml/2006/main">
  <numFmts count="3">
    <numFmt numFmtId="164" formatCode="##0"/>
    <numFmt numFmtId="165" formatCode="0.00000"/>
    <numFmt numFmtId="166" formatCode="0.0"/>
  </numFmts>
  <fonts count="1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 applyProtection="0"/>
    <xf numFmtId="0" fontId="2" fillId="0" borderId="0"/>
    <xf numFmtId="0" fontId="2" fillId="0" borderId="0"/>
  </cellStyleXfs>
  <cellXfs count="102">
    <xf numFmtId="0" fontId="0" fillId="0" borderId="0" xfId="0"/>
    <xf numFmtId="0" fontId="0" fillId="0" borderId="0" xfId="0" applyFill="1"/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164" fontId="5" fillId="0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65" fontId="4" fillId="0" borderId="4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 wrapText="1"/>
    </xf>
    <xf numFmtId="2" fontId="10" fillId="3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5" fillId="0" borderId="0" xfId="0" applyFont="1" applyFill="1" applyAlignment="1">
      <alignment horizontal="center"/>
    </xf>
    <xf numFmtId="0" fontId="3" fillId="0" borderId="1" xfId="0" applyFont="1" applyBorder="1"/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Border="1"/>
    <xf numFmtId="0" fontId="0" fillId="0" borderId="0" xfId="0" applyBorder="1"/>
    <xf numFmtId="0" fontId="0" fillId="2" borderId="0" xfId="0" applyFill="1" applyBorder="1"/>
    <xf numFmtId="0" fontId="6" fillId="0" borderId="0" xfId="0" applyFont="1" applyBorder="1"/>
    <xf numFmtId="0" fontId="0" fillId="0" borderId="0" xfId="0" applyFill="1" applyBorder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Explanatory Text" xfId="1" builtinId="53" customBuilti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opLeftCell="A34" zoomScale="110" zoomScaleNormal="110" workbookViewId="0">
      <selection activeCell="F52" sqref="F52:F130"/>
    </sheetView>
  </sheetViews>
  <sheetFormatPr defaultRowHeight="15.75"/>
  <cols>
    <col min="1" max="1" width="4.7109375" style="3" customWidth="1"/>
    <col min="2" max="2" width="11.28515625" style="3" customWidth="1"/>
    <col min="3" max="3" width="43.7109375" style="66" customWidth="1"/>
    <col min="4" max="4" width="23.7109375" style="19" customWidth="1"/>
    <col min="5" max="5" width="9.42578125" style="19" customWidth="1"/>
    <col min="6" max="6" width="9" style="20" customWidth="1"/>
    <col min="7" max="7" width="14.28515625" style="20" customWidth="1"/>
    <col min="8" max="8" width="9.7109375" style="3" hidden="1" customWidth="1"/>
    <col min="9" max="9" width="7.5703125" style="3" hidden="1" customWidth="1"/>
    <col min="10" max="10" width="16" style="22" hidden="1" customWidth="1"/>
    <col min="11" max="11" width="17.28515625" style="22" customWidth="1"/>
    <col min="12" max="12" width="8.7109375" style="92"/>
    <col min="13" max="1012" width="8.7109375"/>
  </cols>
  <sheetData>
    <row r="1" spans="1:12">
      <c r="B1" s="100" t="s">
        <v>156</v>
      </c>
      <c r="C1" s="100"/>
    </row>
    <row r="2" spans="1:12" ht="116.25" customHeight="1">
      <c r="A2" s="6" t="s">
        <v>272</v>
      </c>
      <c r="B2" s="7" t="s">
        <v>0</v>
      </c>
      <c r="C2" s="84" t="s">
        <v>1</v>
      </c>
      <c r="D2" s="8" t="s">
        <v>2</v>
      </c>
      <c r="E2" s="9" t="s">
        <v>3</v>
      </c>
      <c r="F2" s="9" t="s">
        <v>204</v>
      </c>
      <c r="G2" s="10" t="s">
        <v>4</v>
      </c>
      <c r="H2" s="21" t="s">
        <v>171</v>
      </c>
      <c r="I2" s="23" t="s">
        <v>170</v>
      </c>
      <c r="J2" s="24" t="s">
        <v>172</v>
      </c>
      <c r="K2" s="37" t="s">
        <v>203</v>
      </c>
    </row>
    <row r="3" spans="1:12" ht="17.25" customHeight="1">
      <c r="A3" s="29">
        <v>1</v>
      </c>
      <c r="B3" s="27">
        <v>2</v>
      </c>
      <c r="C3" s="85">
        <v>3</v>
      </c>
      <c r="D3" s="34">
        <v>4</v>
      </c>
      <c r="E3" s="35">
        <v>5</v>
      </c>
      <c r="F3" s="35">
        <v>6</v>
      </c>
      <c r="G3" s="36">
        <v>7</v>
      </c>
      <c r="H3" s="26"/>
      <c r="I3" s="26"/>
      <c r="J3" s="30"/>
      <c r="K3" s="38">
        <v>8</v>
      </c>
    </row>
    <row r="4" spans="1:12" ht="16.5" customHeight="1">
      <c r="A4" s="13">
        <v>1</v>
      </c>
      <c r="B4" s="13" t="s">
        <v>5</v>
      </c>
      <c r="C4" s="39" t="s">
        <v>142</v>
      </c>
      <c r="D4" s="11" t="s">
        <v>6</v>
      </c>
      <c r="E4" s="11" t="s">
        <v>7</v>
      </c>
      <c r="F4" s="14">
        <v>10</v>
      </c>
      <c r="G4" s="76">
        <v>144.84154000000001</v>
      </c>
      <c r="H4" s="77">
        <v>1206.53</v>
      </c>
      <c r="I4" s="14">
        <v>1</v>
      </c>
      <c r="J4" s="15">
        <f>F4*H4</f>
        <v>12065.3</v>
      </c>
      <c r="K4" s="32">
        <f>J4/1.2</f>
        <v>10054.416666666666</v>
      </c>
    </row>
    <row r="5" spans="1:12" ht="16.5" customHeight="1">
      <c r="A5" s="14">
        <f>A4+1</f>
        <v>2</v>
      </c>
      <c r="B5" s="11" t="s">
        <v>9</v>
      </c>
      <c r="C5" s="40" t="s">
        <v>235</v>
      </c>
      <c r="D5" s="11" t="s">
        <v>6</v>
      </c>
      <c r="E5" s="11" t="s">
        <v>7</v>
      </c>
      <c r="F5" s="14">
        <v>150</v>
      </c>
      <c r="G5" s="76">
        <v>25.975850000000001</v>
      </c>
      <c r="H5" s="77">
        <v>1113.32</v>
      </c>
      <c r="I5" s="14">
        <v>1</v>
      </c>
      <c r="J5" s="15">
        <f t="shared" ref="J5:J7" si="0">F5*H5</f>
        <v>166998</v>
      </c>
      <c r="K5" s="32">
        <f t="shared" ref="K5:K68" si="1">J5/1.2</f>
        <v>139165</v>
      </c>
    </row>
    <row r="6" spans="1:12" ht="16.5" customHeight="1">
      <c r="A6" s="14">
        <f t="shared" ref="A6:A69" si="2">A5+1</f>
        <v>3</v>
      </c>
      <c r="B6" s="16" t="s">
        <v>10</v>
      </c>
      <c r="C6" s="39" t="s">
        <v>168</v>
      </c>
      <c r="D6" s="16" t="s">
        <v>6</v>
      </c>
      <c r="E6" s="11" t="s">
        <v>7</v>
      </c>
      <c r="F6" s="14">
        <v>1500</v>
      </c>
      <c r="G6" s="76">
        <v>5.2720000000000003E-2</v>
      </c>
      <c r="H6" s="77">
        <v>26.36</v>
      </c>
      <c r="I6" s="14">
        <v>1</v>
      </c>
      <c r="J6" s="15">
        <f t="shared" si="0"/>
        <v>39540</v>
      </c>
      <c r="K6" s="32">
        <f t="shared" si="1"/>
        <v>32950</v>
      </c>
    </row>
    <row r="7" spans="1:12" ht="16.5" customHeight="1">
      <c r="A7" s="14">
        <f t="shared" si="2"/>
        <v>4</v>
      </c>
      <c r="B7" s="11" t="s">
        <v>11</v>
      </c>
      <c r="C7" s="40" t="s">
        <v>169</v>
      </c>
      <c r="D7" s="11" t="s">
        <v>6</v>
      </c>
      <c r="E7" s="11" t="s">
        <v>7</v>
      </c>
      <c r="F7" s="14">
        <v>400</v>
      </c>
      <c r="G7" s="76">
        <v>9.4420000000000004E-2</v>
      </c>
      <c r="H7" s="77">
        <v>188.84</v>
      </c>
      <c r="I7" s="14">
        <v>1</v>
      </c>
      <c r="J7" s="15">
        <f t="shared" si="0"/>
        <v>75536</v>
      </c>
      <c r="K7" s="32">
        <f t="shared" si="1"/>
        <v>62946.666666666672</v>
      </c>
    </row>
    <row r="8" spans="1:12" ht="16.5" customHeight="1">
      <c r="A8" s="14">
        <f t="shared" si="2"/>
        <v>5</v>
      </c>
      <c r="B8" s="13" t="s">
        <v>12</v>
      </c>
      <c r="C8" s="39" t="s">
        <v>157</v>
      </c>
      <c r="D8" s="11" t="s">
        <v>6</v>
      </c>
      <c r="E8" s="11" t="s">
        <v>7</v>
      </c>
      <c r="F8" s="14">
        <v>20</v>
      </c>
      <c r="G8" s="76">
        <v>3.0513400000000002</v>
      </c>
      <c r="H8" s="77">
        <v>1525.67</v>
      </c>
      <c r="I8" s="14">
        <v>5</v>
      </c>
      <c r="J8" s="15">
        <f>F8*H8/I8</f>
        <v>6102.68</v>
      </c>
      <c r="K8" s="32">
        <f t="shared" si="1"/>
        <v>5085.5666666666675</v>
      </c>
    </row>
    <row r="9" spans="1:12" ht="16.5" customHeight="1">
      <c r="A9" s="14">
        <f t="shared" si="2"/>
        <v>6</v>
      </c>
      <c r="B9" s="11" t="s">
        <v>13</v>
      </c>
      <c r="C9" s="40" t="s">
        <v>233</v>
      </c>
      <c r="D9" s="11" t="s">
        <v>14</v>
      </c>
      <c r="E9" s="11" t="s">
        <v>29</v>
      </c>
      <c r="F9" s="14">
        <v>200</v>
      </c>
      <c r="G9" s="76">
        <v>0.19078000000000001</v>
      </c>
      <c r="H9" s="77">
        <v>95.39</v>
      </c>
      <c r="I9" s="14">
        <v>5</v>
      </c>
      <c r="J9" s="15">
        <f>F9*H9/I9</f>
        <v>3815.6</v>
      </c>
      <c r="K9" s="32">
        <f t="shared" si="1"/>
        <v>3179.6666666666665</v>
      </c>
    </row>
    <row r="10" spans="1:12" s="60" customFormat="1" ht="16.5" customHeight="1">
      <c r="A10" s="14">
        <f t="shared" si="2"/>
        <v>7</v>
      </c>
      <c r="B10" s="65" t="s">
        <v>257</v>
      </c>
      <c r="C10" s="57" t="s">
        <v>229</v>
      </c>
      <c r="D10" s="56" t="s">
        <v>14</v>
      </c>
      <c r="E10" s="56" t="s">
        <v>29</v>
      </c>
      <c r="F10" s="58">
        <v>5</v>
      </c>
      <c r="G10" s="76">
        <v>630.65099999999995</v>
      </c>
      <c r="H10" s="77">
        <v>12613.02</v>
      </c>
      <c r="I10" s="58">
        <v>60</v>
      </c>
      <c r="J10" s="15">
        <f>F10*H10</f>
        <v>63065.100000000006</v>
      </c>
      <c r="K10" s="32">
        <f t="shared" si="1"/>
        <v>52554.250000000007</v>
      </c>
      <c r="L10" s="93"/>
    </row>
    <row r="11" spans="1:12" ht="16.5" customHeight="1">
      <c r="A11" s="14">
        <f t="shared" si="2"/>
        <v>8</v>
      </c>
      <c r="B11" s="17" t="s">
        <v>15</v>
      </c>
      <c r="C11" s="39" t="s">
        <v>234</v>
      </c>
      <c r="D11" s="11" t="s">
        <v>14</v>
      </c>
      <c r="E11" s="11" t="s">
        <v>29</v>
      </c>
      <c r="F11" s="14">
        <v>400</v>
      </c>
      <c r="G11" s="76">
        <v>3.7780000000000001E-2</v>
      </c>
      <c r="H11" s="77">
        <v>47.23</v>
      </c>
      <c r="I11" s="14">
        <v>25</v>
      </c>
      <c r="J11" s="15">
        <f t="shared" ref="J11:J13" si="3">F11*H11</f>
        <v>18892</v>
      </c>
      <c r="K11" s="32">
        <f t="shared" si="1"/>
        <v>15743.333333333334</v>
      </c>
    </row>
    <row r="12" spans="1:12" ht="16.5" customHeight="1">
      <c r="A12" s="14">
        <f t="shared" si="2"/>
        <v>9</v>
      </c>
      <c r="B12" s="13" t="s">
        <v>16</v>
      </c>
      <c r="C12" s="39" t="s">
        <v>17</v>
      </c>
      <c r="D12" s="11" t="s">
        <v>6</v>
      </c>
      <c r="E12" s="11" t="s">
        <v>7</v>
      </c>
      <c r="F12" s="14">
        <v>30</v>
      </c>
      <c r="G12" s="76">
        <v>2.36016</v>
      </c>
      <c r="H12" s="77">
        <v>118.01</v>
      </c>
      <c r="I12" s="14">
        <v>1</v>
      </c>
      <c r="J12" s="15">
        <f t="shared" si="3"/>
        <v>3540.3</v>
      </c>
      <c r="K12" s="32">
        <f t="shared" si="1"/>
        <v>2950.2500000000005</v>
      </c>
    </row>
    <row r="13" spans="1:12" ht="16.5" customHeight="1">
      <c r="A13" s="14">
        <f t="shared" si="2"/>
        <v>10</v>
      </c>
      <c r="B13" s="13" t="s">
        <v>18</v>
      </c>
      <c r="C13" s="39" t="s">
        <v>146</v>
      </c>
      <c r="D13" s="11" t="s">
        <v>6</v>
      </c>
      <c r="E13" s="11" t="s">
        <v>7</v>
      </c>
      <c r="F13" s="14">
        <v>25</v>
      </c>
      <c r="G13" s="76">
        <v>96.128500000000003</v>
      </c>
      <c r="H13" s="77">
        <v>1922.57</v>
      </c>
      <c r="I13" s="14">
        <v>1</v>
      </c>
      <c r="J13" s="15">
        <f t="shared" si="3"/>
        <v>48064.25</v>
      </c>
      <c r="K13" s="32">
        <f t="shared" si="1"/>
        <v>40053.541666666672</v>
      </c>
    </row>
    <row r="14" spans="1:12" ht="16.5" customHeight="1">
      <c r="A14" s="14">
        <f t="shared" si="2"/>
        <v>11</v>
      </c>
      <c r="B14" s="13" t="s">
        <v>19</v>
      </c>
      <c r="C14" s="39" t="s">
        <v>145</v>
      </c>
      <c r="D14" s="11" t="s">
        <v>6</v>
      </c>
      <c r="E14" s="11" t="s">
        <v>7</v>
      </c>
      <c r="F14" s="14">
        <v>42</v>
      </c>
      <c r="G14" s="76">
        <v>5953.8305099999998</v>
      </c>
      <c r="H14" s="77">
        <v>3512.76</v>
      </c>
      <c r="I14" s="14">
        <v>6</v>
      </c>
      <c r="J14" s="15">
        <f>F14*H14/6</f>
        <v>24589.320000000003</v>
      </c>
      <c r="K14" s="32">
        <f t="shared" si="1"/>
        <v>20491.100000000002</v>
      </c>
    </row>
    <row r="15" spans="1:12" ht="16.5" customHeight="1">
      <c r="A15" s="14">
        <f t="shared" si="2"/>
        <v>12</v>
      </c>
      <c r="B15" s="13" t="s">
        <v>20</v>
      </c>
      <c r="C15" s="39" t="s">
        <v>144</v>
      </c>
      <c r="D15" s="11" t="s">
        <v>6</v>
      </c>
      <c r="E15" s="11" t="s">
        <v>7</v>
      </c>
      <c r="F15" s="14">
        <v>400</v>
      </c>
      <c r="G15" s="76">
        <v>2.1440000000000001E-2</v>
      </c>
      <c r="H15" s="77">
        <v>21.44</v>
      </c>
      <c r="I15" s="14">
        <v>1</v>
      </c>
      <c r="J15" s="15">
        <f>F15*H15</f>
        <v>8576</v>
      </c>
      <c r="K15" s="32">
        <f t="shared" si="1"/>
        <v>7146.666666666667</v>
      </c>
    </row>
    <row r="16" spans="1:12" ht="16.5" customHeight="1">
      <c r="A16" s="14">
        <f t="shared" si="2"/>
        <v>13</v>
      </c>
      <c r="B16" s="13" t="s">
        <v>20</v>
      </c>
      <c r="C16" s="39" t="s">
        <v>143</v>
      </c>
      <c r="D16" s="11" t="s">
        <v>6</v>
      </c>
      <c r="E16" s="11" t="s">
        <v>7</v>
      </c>
      <c r="F16" s="14">
        <v>10</v>
      </c>
      <c r="G16" s="76">
        <v>65.472999999999999</v>
      </c>
      <c r="H16" s="77">
        <v>3273.65</v>
      </c>
      <c r="I16" s="14">
        <v>1</v>
      </c>
      <c r="J16" s="15">
        <f t="shared" ref="J16:J17" si="4">F16*H16</f>
        <v>32736.5</v>
      </c>
      <c r="K16" s="32">
        <f t="shared" si="1"/>
        <v>27280.416666666668</v>
      </c>
    </row>
    <row r="17" spans="1:12" ht="16.5" customHeight="1">
      <c r="A17" s="14">
        <f t="shared" si="2"/>
        <v>14</v>
      </c>
      <c r="B17" s="11" t="s">
        <v>21</v>
      </c>
      <c r="C17" s="40" t="s">
        <v>23</v>
      </c>
      <c r="D17" s="11" t="s">
        <v>6</v>
      </c>
      <c r="E17" s="11" t="s">
        <v>7</v>
      </c>
      <c r="F17" s="14">
        <v>5000</v>
      </c>
      <c r="G17" s="76">
        <v>5.0200000000000002E-3</v>
      </c>
      <c r="H17" s="77">
        <v>5.0199999999999996</v>
      </c>
      <c r="I17" s="14">
        <v>1</v>
      </c>
      <c r="J17" s="15">
        <f t="shared" si="4"/>
        <v>25099.999999999996</v>
      </c>
      <c r="K17" s="32">
        <f t="shared" si="1"/>
        <v>20916.666666666664</v>
      </c>
    </row>
    <row r="18" spans="1:12" ht="16.5" customHeight="1">
      <c r="A18" s="14">
        <f t="shared" si="2"/>
        <v>15</v>
      </c>
      <c r="B18" s="11" t="s">
        <v>24</v>
      </c>
      <c r="C18" s="40" t="s">
        <v>25</v>
      </c>
      <c r="D18" s="11" t="s">
        <v>6</v>
      </c>
      <c r="E18" s="11" t="s">
        <v>7</v>
      </c>
      <c r="F18" s="14">
        <v>1000</v>
      </c>
      <c r="G18" s="76">
        <v>3.9100000000000003E-2</v>
      </c>
      <c r="H18" s="77">
        <v>39.1</v>
      </c>
      <c r="I18" s="14">
        <v>1</v>
      </c>
      <c r="J18" s="15">
        <f>F18*H18</f>
        <v>39100</v>
      </c>
      <c r="K18" s="32">
        <f t="shared" si="1"/>
        <v>32583.333333333336</v>
      </c>
    </row>
    <row r="19" spans="1:12" ht="16.5" customHeight="1">
      <c r="A19" s="14">
        <f t="shared" si="2"/>
        <v>16</v>
      </c>
      <c r="B19" s="11" t="s">
        <v>24</v>
      </c>
      <c r="C19" s="40" t="s">
        <v>26</v>
      </c>
      <c r="D19" s="11" t="s">
        <v>6</v>
      </c>
      <c r="E19" s="11" t="s">
        <v>7</v>
      </c>
      <c r="F19" s="14">
        <v>50</v>
      </c>
      <c r="G19" s="76">
        <v>3.9100000000000003E-2</v>
      </c>
      <c r="H19" s="77">
        <v>78.2</v>
      </c>
      <c r="I19" s="14">
        <v>1</v>
      </c>
      <c r="J19" s="15">
        <f>F19*H19</f>
        <v>3910</v>
      </c>
      <c r="K19" s="32">
        <f t="shared" si="1"/>
        <v>3258.3333333333335</v>
      </c>
    </row>
    <row r="20" spans="1:12" ht="16.5" customHeight="1">
      <c r="A20" s="14">
        <f t="shared" si="2"/>
        <v>17</v>
      </c>
      <c r="B20" s="11" t="s">
        <v>27</v>
      </c>
      <c r="C20" s="40" t="s">
        <v>236</v>
      </c>
      <c r="D20" s="16" t="s">
        <v>14</v>
      </c>
      <c r="E20" s="11" t="s">
        <v>29</v>
      </c>
      <c r="F20" s="14">
        <v>100</v>
      </c>
      <c r="G20" s="76">
        <v>1.5399999999999999E-3</v>
      </c>
      <c r="H20" s="77">
        <v>92.58</v>
      </c>
      <c r="I20" s="14">
        <v>120</v>
      </c>
      <c r="J20" s="15">
        <f>F20*H20</f>
        <v>9258</v>
      </c>
      <c r="K20" s="32">
        <f t="shared" si="1"/>
        <v>7715</v>
      </c>
    </row>
    <row r="21" spans="1:12" s="60" customFormat="1" ht="34.5" customHeight="1">
      <c r="A21" s="14">
        <f t="shared" si="2"/>
        <v>18</v>
      </c>
      <c r="B21" s="14" t="s">
        <v>28</v>
      </c>
      <c r="C21" s="40" t="s">
        <v>246</v>
      </c>
      <c r="D21" s="11" t="s">
        <v>14</v>
      </c>
      <c r="E21" s="11" t="s">
        <v>29</v>
      </c>
      <c r="F21" s="11">
        <v>5</v>
      </c>
      <c r="G21" s="76">
        <v>7.5214299999999996</v>
      </c>
      <c r="H21" s="77">
        <v>631.79999999999995</v>
      </c>
      <c r="I21" s="56" t="s">
        <v>166</v>
      </c>
      <c r="J21" s="15">
        <f t="shared" ref="J21:J28" si="5">F21*H21</f>
        <v>3159</v>
      </c>
      <c r="K21" s="32">
        <f t="shared" si="1"/>
        <v>2632.5</v>
      </c>
      <c r="L21" s="93"/>
    </row>
    <row r="22" spans="1:12" s="60" customFormat="1" ht="16.5" customHeight="1">
      <c r="A22" s="14">
        <f t="shared" si="2"/>
        <v>19</v>
      </c>
      <c r="B22" s="58" t="s">
        <v>226</v>
      </c>
      <c r="C22" s="57" t="s">
        <v>227</v>
      </c>
      <c r="D22" s="56" t="s">
        <v>14</v>
      </c>
      <c r="E22" s="56" t="s">
        <v>29</v>
      </c>
      <c r="F22" s="56">
        <v>20</v>
      </c>
      <c r="G22" s="76">
        <v>58.288170000000001</v>
      </c>
      <c r="H22" s="77">
        <v>1165.76</v>
      </c>
      <c r="I22" s="56">
        <v>20</v>
      </c>
      <c r="J22" s="15">
        <f t="shared" si="5"/>
        <v>23315.200000000001</v>
      </c>
      <c r="K22" s="32">
        <f t="shared" si="1"/>
        <v>19429.333333333336</v>
      </c>
      <c r="L22" s="93"/>
    </row>
    <row r="23" spans="1:12" s="60" customFormat="1" ht="16.5" customHeight="1">
      <c r="A23" s="14">
        <f t="shared" si="2"/>
        <v>20</v>
      </c>
      <c r="B23" s="58" t="s">
        <v>226</v>
      </c>
      <c r="C23" s="57" t="s">
        <v>228</v>
      </c>
      <c r="D23" s="56" t="s">
        <v>14</v>
      </c>
      <c r="E23" s="56" t="s">
        <v>29</v>
      </c>
      <c r="F23" s="56">
        <v>20</v>
      </c>
      <c r="G23" s="76">
        <v>77.650829999999999</v>
      </c>
      <c r="H23" s="77">
        <v>1553.02</v>
      </c>
      <c r="I23" s="56">
        <v>20</v>
      </c>
      <c r="J23" s="15">
        <f t="shared" si="5"/>
        <v>31060.400000000001</v>
      </c>
      <c r="K23" s="32">
        <f t="shared" si="1"/>
        <v>25883.666666666668</v>
      </c>
      <c r="L23" s="93"/>
    </row>
    <row r="24" spans="1:12" ht="16.5" customHeight="1">
      <c r="A24" s="14">
        <f t="shared" si="2"/>
        <v>21</v>
      </c>
      <c r="B24" s="11" t="s">
        <v>30</v>
      </c>
      <c r="C24" s="40" t="s">
        <v>31</v>
      </c>
      <c r="D24" s="11" t="s">
        <v>6</v>
      </c>
      <c r="E24" s="11" t="s">
        <v>7</v>
      </c>
      <c r="F24" s="14">
        <v>60</v>
      </c>
      <c r="G24" s="76">
        <v>1.2478</v>
      </c>
      <c r="H24" s="77">
        <v>62.39</v>
      </c>
      <c r="I24" s="14">
        <v>1</v>
      </c>
      <c r="J24" s="15">
        <f t="shared" si="5"/>
        <v>3743.4</v>
      </c>
      <c r="K24" s="32">
        <f t="shared" si="1"/>
        <v>3119.5</v>
      </c>
    </row>
    <row r="25" spans="1:12" ht="16.5" customHeight="1">
      <c r="A25" s="14">
        <f t="shared" si="2"/>
        <v>22</v>
      </c>
      <c r="B25" s="11" t="s">
        <v>32</v>
      </c>
      <c r="C25" s="40" t="s">
        <v>33</v>
      </c>
      <c r="D25" s="11" t="s">
        <v>6</v>
      </c>
      <c r="E25" s="11" t="s">
        <v>7</v>
      </c>
      <c r="F25" s="14">
        <v>1400</v>
      </c>
      <c r="G25" s="76">
        <v>0.12640000000000001</v>
      </c>
      <c r="H25" s="77">
        <v>12.64</v>
      </c>
      <c r="I25" s="14">
        <v>1</v>
      </c>
      <c r="J25" s="15">
        <f t="shared" si="5"/>
        <v>17696</v>
      </c>
      <c r="K25" s="32">
        <f t="shared" si="1"/>
        <v>14746.666666666668</v>
      </c>
    </row>
    <row r="26" spans="1:12" s="2" customFormat="1" ht="16.5" customHeight="1">
      <c r="A26" s="14">
        <f t="shared" si="2"/>
        <v>23</v>
      </c>
      <c r="B26" s="11" t="s">
        <v>34</v>
      </c>
      <c r="C26" s="40" t="s">
        <v>208</v>
      </c>
      <c r="D26" s="11" t="s">
        <v>6</v>
      </c>
      <c r="E26" s="11" t="s">
        <v>7</v>
      </c>
      <c r="F26" s="14">
        <v>100</v>
      </c>
      <c r="G26" s="76">
        <v>0.22017</v>
      </c>
      <c r="H26" s="77">
        <v>22.02</v>
      </c>
      <c r="I26" s="14">
        <v>1</v>
      </c>
      <c r="J26" s="15">
        <f t="shared" si="5"/>
        <v>2202</v>
      </c>
      <c r="K26" s="32">
        <f t="shared" si="1"/>
        <v>1835</v>
      </c>
      <c r="L26" s="94"/>
    </row>
    <row r="27" spans="1:12" ht="16.5" customHeight="1">
      <c r="A27" s="14">
        <f t="shared" si="2"/>
        <v>24</v>
      </c>
      <c r="B27" s="11" t="s">
        <v>34</v>
      </c>
      <c r="C27" s="40" t="s">
        <v>35</v>
      </c>
      <c r="D27" s="11" t="s">
        <v>6</v>
      </c>
      <c r="E27" s="11" t="s">
        <v>7</v>
      </c>
      <c r="F27" s="14">
        <v>200</v>
      </c>
      <c r="G27" s="76">
        <v>0.22017</v>
      </c>
      <c r="H27" s="77">
        <v>66.05</v>
      </c>
      <c r="I27" s="14">
        <v>1</v>
      </c>
      <c r="J27" s="15">
        <f t="shared" si="5"/>
        <v>13210</v>
      </c>
      <c r="K27" s="32">
        <f t="shared" si="1"/>
        <v>11008.333333333334</v>
      </c>
    </row>
    <row r="28" spans="1:12" ht="16.5" customHeight="1">
      <c r="A28" s="14">
        <f t="shared" si="2"/>
        <v>25</v>
      </c>
      <c r="B28" s="13" t="s">
        <v>34</v>
      </c>
      <c r="C28" s="39" t="s">
        <v>36</v>
      </c>
      <c r="D28" s="11" t="s">
        <v>6</v>
      </c>
      <c r="E28" s="11" t="s">
        <v>7</v>
      </c>
      <c r="F28" s="14">
        <v>50</v>
      </c>
      <c r="G28" s="76">
        <v>0.22017</v>
      </c>
      <c r="H28" s="77">
        <v>6.61</v>
      </c>
      <c r="I28" s="14">
        <v>1</v>
      </c>
      <c r="J28" s="15">
        <f t="shared" si="5"/>
        <v>330.5</v>
      </c>
      <c r="K28" s="32">
        <f t="shared" si="1"/>
        <v>275.41666666666669</v>
      </c>
    </row>
    <row r="29" spans="1:12" ht="16.5" customHeight="1">
      <c r="A29" s="14">
        <f t="shared" si="2"/>
        <v>26</v>
      </c>
      <c r="B29" s="11" t="s">
        <v>37</v>
      </c>
      <c r="C29" s="40" t="s">
        <v>207</v>
      </c>
      <c r="D29" s="11" t="s">
        <v>6</v>
      </c>
      <c r="E29" s="11" t="s">
        <v>7</v>
      </c>
      <c r="F29" s="14">
        <v>700</v>
      </c>
      <c r="G29" s="76">
        <v>0.41543999999999998</v>
      </c>
      <c r="H29" s="77">
        <v>33.24</v>
      </c>
      <c r="I29" s="14">
        <v>1</v>
      </c>
      <c r="J29" s="15">
        <f>F29*H29</f>
        <v>23268</v>
      </c>
      <c r="K29" s="32">
        <f t="shared" si="1"/>
        <v>19390</v>
      </c>
    </row>
    <row r="30" spans="1:12" ht="16.5" customHeight="1">
      <c r="A30" s="14">
        <f t="shared" si="2"/>
        <v>27</v>
      </c>
      <c r="B30" s="11" t="s">
        <v>37</v>
      </c>
      <c r="C30" s="40" t="s">
        <v>209</v>
      </c>
      <c r="D30" s="11" t="s">
        <v>6</v>
      </c>
      <c r="E30" s="11" t="s">
        <v>7</v>
      </c>
      <c r="F30" s="14">
        <v>50</v>
      </c>
      <c r="G30" s="76">
        <v>0.41543999999999998</v>
      </c>
      <c r="H30" s="77">
        <v>66.47</v>
      </c>
      <c r="I30" s="14">
        <v>1</v>
      </c>
      <c r="J30" s="15">
        <f t="shared" ref="J30:J52" si="6">F30*H30</f>
        <v>3323.5</v>
      </c>
      <c r="K30" s="32">
        <f t="shared" si="1"/>
        <v>2769.5833333333335</v>
      </c>
    </row>
    <row r="31" spans="1:12" s="1" customFormat="1" ht="16.5" customHeight="1">
      <c r="A31" s="14">
        <f t="shared" si="2"/>
        <v>28</v>
      </c>
      <c r="B31" s="14" t="s">
        <v>37</v>
      </c>
      <c r="C31" s="40" t="s">
        <v>38</v>
      </c>
      <c r="D31" s="11" t="s">
        <v>6</v>
      </c>
      <c r="E31" s="11" t="s">
        <v>7</v>
      </c>
      <c r="F31" s="14">
        <v>50</v>
      </c>
      <c r="G31" s="76">
        <v>0.41543999999999998</v>
      </c>
      <c r="H31" s="77">
        <v>8.31</v>
      </c>
      <c r="I31" s="14">
        <v>1</v>
      </c>
      <c r="J31" s="15">
        <f t="shared" si="6"/>
        <v>415.5</v>
      </c>
      <c r="K31" s="32">
        <f t="shared" si="1"/>
        <v>346.25</v>
      </c>
      <c r="L31" s="95"/>
    </row>
    <row r="32" spans="1:12" ht="16.5" customHeight="1">
      <c r="A32" s="14">
        <f t="shared" si="2"/>
        <v>29</v>
      </c>
      <c r="B32" s="18" t="s">
        <v>39</v>
      </c>
      <c r="C32" s="40" t="s">
        <v>40</v>
      </c>
      <c r="D32" s="11" t="s">
        <v>6</v>
      </c>
      <c r="E32" s="11" t="s">
        <v>7</v>
      </c>
      <c r="F32" s="14">
        <v>12</v>
      </c>
      <c r="G32" s="76">
        <v>124.88417</v>
      </c>
      <c r="H32" s="77">
        <v>7493.05</v>
      </c>
      <c r="I32" s="14">
        <v>1</v>
      </c>
      <c r="J32" s="15">
        <f t="shared" si="6"/>
        <v>89916.6</v>
      </c>
      <c r="K32" s="32">
        <f t="shared" si="1"/>
        <v>74930.500000000015</v>
      </c>
    </row>
    <row r="33" spans="1:12" ht="31.5" customHeight="1">
      <c r="A33" s="14">
        <f t="shared" si="2"/>
        <v>30</v>
      </c>
      <c r="B33" s="11" t="s">
        <v>41</v>
      </c>
      <c r="C33" s="40" t="s">
        <v>137</v>
      </c>
      <c r="D33" s="11" t="s">
        <v>6</v>
      </c>
      <c r="E33" s="11" t="s">
        <v>29</v>
      </c>
      <c r="F33" s="14">
        <v>20</v>
      </c>
      <c r="G33" s="76">
        <v>20.620100000000001</v>
      </c>
      <c r="H33" s="77">
        <v>2062.0100000000002</v>
      </c>
      <c r="I33" s="14">
        <v>2</v>
      </c>
      <c r="J33" s="15">
        <f t="shared" si="6"/>
        <v>41240.200000000004</v>
      </c>
      <c r="K33" s="32">
        <f t="shared" si="1"/>
        <v>34366.833333333336</v>
      </c>
    </row>
    <row r="34" spans="1:12" ht="16.5" customHeight="1">
      <c r="A34" s="14">
        <f t="shared" si="2"/>
        <v>31</v>
      </c>
      <c r="B34" s="11" t="s">
        <v>42</v>
      </c>
      <c r="C34" s="40" t="s">
        <v>124</v>
      </c>
      <c r="D34" s="11" t="s">
        <v>6</v>
      </c>
      <c r="E34" s="11" t="s">
        <v>7</v>
      </c>
      <c r="F34" s="14">
        <v>100</v>
      </c>
      <c r="G34" s="76">
        <v>0.86660000000000004</v>
      </c>
      <c r="H34" s="77">
        <v>43.33</v>
      </c>
      <c r="I34" s="14">
        <v>1</v>
      </c>
      <c r="J34" s="15">
        <f t="shared" si="6"/>
        <v>4333</v>
      </c>
      <c r="K34" s="32">
        <f t="shared" si="1"/>
        <v>3610.8333333333335</v>
      </c>
    </row>
    <row r="35" spans="1:12" ht="16.5" customHeight="1">
      <c r="A35" s="14">
        <f t="shared" si="2"/>
        <v>32</v>
      </c>
      <c r="B35" s="11" t="s">
        <v>42</v>
      </c>
      <c r="C35" s="40" t="s">
        <v>125</v>
      </c>
      <c r="D35" s="11" t="s">
        <v>6</v>
      </c>
      <c r="E35" s="11" t="s">
        <v>7</v>
      </c>
      <c r="F35" s="14">
        <v>700</v>
      </c>
      <c r="G35" s="76">
        <v>0.86660000000000004</v>
      </c>
      <c r="H35" s="77">
        <v>86.66</v>
      </c>
      <c r="I35" s="14">
        <v>1</v>
      </c>
      <c r="J35" s="15">
        <f t="shared" si="6"/>
        <v>60662</v>
      </c>
      <c r="K35" s="32">
        <f t="shared" si="1"/>
        <v>50551.666666666672</v>
      </c>
    </row>
    <row r="36" spans="1:12" ht="16.5" customHeight="1">
      <c r="A36" s="14">
        <f t="shared" si="2"/>
        <v>33</v>
      </c>
      <c r="B36" s="13" t="s">
        <v>43</v>
      </c>
      <c r="C36" s="39" t="s">
        <v>138</v>
      </c>
      <c r="D36" s="11" t="s">
        <v>6</v>
      </c>
      <c r="E36" s="11" t="s">
        <v>7</v>
      </c>
      <c r="F36" s="14">
        <v>30</v>
      </c>
      <c r="G36" s="76">
        <v>192.42857000000001</v>
      </c>
      <c r="H36" s="77">
        <v>107.76</v>
      </c>
      <c r="I36" s="14">
        <v>1</v>
      </c>
      <c r="J36" s="15">
        <f t="shared" si="6"/>
        <v>3232.8</v>
      </c>
      <c r="K36" s="32">
        <f t="shared" si="1"/>
        <v>2694.0000000000005</v>
      </c>
    </row>
    <row r="37" spans="1:12" ht="16.5" customHeight="1">
      <c r="A37" s="14">
        <f t="shared" si="2"/>
        <v>34</v>
      </c>
      <c r="B37" s="13" t="s">
        <v>43</v>
      </c>
      <c r="C37" s="39" t="s">
        <v>139</v>
      </c>
      <c r="D37" s="11" t="s">
        <v>6</v>
      </c>
      <c r="E37" s="11" t="s">
        <v>7</v>
      </c>
      <c r="F37" s="14">
        <v>30</v>
      </c>
      <c r="G37" s="76">
        <v>192.42857000000001</v>
      </c>
      <c r="H37" s="77">
        <v>53.88</v>
      </c>
      <c r="I37" s="14">
        <v>1</v>
      </c>
      <c r="J37" s="15">
        <f t="shared" si="6"/>
        <v>1616.4</v>
      </c>
      <c r="K37" s="32">
        <f t="shared" si="1"/>
        <v>1347.0000000000002</v>
      </c>
    </row>
    <row r="38" spans="1:12" ht="16.5" customHeight="1">
      <c r="A38" s="14">
        <f t="shared" si="2"/>
        <v>35</v>
      </c>
      <c r="B38" s="11" t="s">
        <v>44</v>
      </c>
      <c r="C38" s="39" t="s">
        <v>140</v>
      </c>
      <c r="D38" s="11" t="s">
        <v>6</v>
      </c>
      <c r="E38" s="11" t="s">
        <v>7</v>
      </c>
      <c r="F38" s="14">
        <v>60</v>
      </c>
      <c r="G38" s="76">
        <v>3.1255000000000002</v>
      </c>
      <c r="H38" s="77">
        <v>62.51</v>
      </c>
      <c r="I38" s="14">
        <v>1</v>
      </c>
      <c r="J38" s="15">
        <f t="shared" si="6"/>
        <v>3750.6</v>
      </c>
      <c r="K38" s="32">
        <f t="shared" si="1"/>
        <v>3125.5</v>
      </c>
    </row>
    <row r="39" spans="1:12" ht="16.5" customHeight="1">
      <c r="A39" s="14">
        <f t="shared" si="2"/>
        <v>36</v>
      </c>
      <c r="B39" s="16" t="s">
        <v>45</v>
      </c>
      <c r="C39" s="39" t="s">
        <v>46</v>
      </c>
      <c r="D39" s="11" t="s">
        <v>6</v>
      </c>
      <c r="E39" s="11" t="s">
        <v>7</v>
      </c>
      <c r="F39" s="14">
        <v>3000</v>
      </c>
      <c r="G39" s="76">
        <v>0.21440000000000001</v>
      </c>
      <c r="H39" s="77">
        <v>10.72</v>
      </c>
      <c r="I39" s="14">
        <v>1</v>
      </c>
      <c r="J39" s="15">
        <f t="shared" si="6"/>
        <v>32160.000000000004</v>
      </c>
      <c r="K39" s="32">
        <f t="shared" si="1"/>
        <v>26800.000000000004</v>
      </c>
    </row>
    <row r="40" spans="1:12" ht="16.5" customHeight="1">
      <c r="A40" s="14">
        <f t="shared" si="2"/>
        <v>37</v>
      </c>
      <c r="B40" s="11" t="s">
        <v>47</v>
      </c>
      <c r="C40" s="40" t="s">
        <v>141</v>
      </c>
      <c r="D40" s="11" t="s">
        <v>6</v>
      </c>
      <c r="E40" s="11" t="s">
        <v>7</v>
      </c>
      <c r="F40" s="14">
        <v>500</v>
      </c>
      <c r="G40" s="76">
        <v>0.14927000000000001</v>
      </c>
      <c r="H40" s="77">
        <v>22.39</v>
      </c>
      <c r="I40" s="14">
        <v>1</v>
      </c>
      <c r="J40" s="15">
        <f t="shared" si="6"/>
        <v>11195</v>
      </c>
      <c r="K40" s="32">
        <f t="shared" si="1"/>
        <v>9329.1666666666679</v>
      </c>
    </row>
    <row r="41" spans="1:12" ht="16.5" customHeight="1">
      <c r="A41" s="14">
        <f t="shared" si="2"/>
        <v>38</v>
      </c>
      <c r="B41" s="11" t="s">
        <v>48</v>
      </c>
      <c r="C41" s="39" t="s">
        <v>49</v>
      </c>
      <c r="D41" s="11" t="s">
        <v>6</v>
      </c>
      <c r="E41" s="11" t="s">
        <v>7</v>
      </c>
      <c r="F41" s="14">
        <v>1000</v>
      </c>
      <c r="G41" s="76">
        <v>0.3044</v>
      </c>
      <c r="H41" s="77">
        <v>30.44</v>
      </c>
      <c r="I41" s="14">
        <v>1</v>
      </c>
      <c r="J41" s="15">
        <f t="shared" si="6"/>
        <v>30440</v>
      </c>
      <c r="K41" s="32">
        <f t="shared" si="1"/>
        <v>25366.666666666668</v>
      </c>
    </row>
    <row r="42" spans="1:12" ht="15.75" customHeight="1">
      <c r="A42" s="14">
        <f t="shared" si="2"/>
        <v>39</v>
      </c>
      <c r="B42" s="11" t="s">
        <v>51</v>
      </c>
      <c r="C42" s="40" t="s">
        <v>52</v>
      </c>
      <c r="D42" s="11" t="s">
        <v>244</v>
      </c>
      <c r="E42" s="11" t="s">
        <v>7</v>
      </c>
      <c r="F42" s="14">
        <v>1200</v>
      </c>
      <c r="G42" s="76">
        <v>5.2433300000000003</v>
      </c>
      <c r="H42" s="77">
        <v>786.5</v>
      </c>
      <c r="I42" s="14">
        <v>1</v>
      </c>
      <c r="J42" s="15">
        <f t="shared" si="6"/>
        <v>943800</v>
      </c>
      <c r="K42" s="32">
        <f t="shared" si="1"/>
        <v>786500</v>
      </c>
      <c r="L42" s="69"/>
    </row>
    <row r="43" spans="1:12" s="60" customFormat="1" ht="15.75" customHeight="1">
      <c r="A43" s="14">
        <f t="shared" si="2"/>
        <v>40</v>
      </c>
      <c r="B43" s="56" t="s">
        <v>51</v>
      </c>
      <c r="C43" s="57" t="s">
        <v>232</v>
      </c>
      <c r="D43" s="56" t="s">
        <v>245</v>
      </c>
      <c r="E43" s="56" t="s">
        <v>7</v>
      </c>
      <c r="F43" s="58">
        <v>300</v>
      </c>
      <c r="G43" s="76">
        <v>5.2433300000000003</v>
      </c>
      <c r="H43" s="77">
        <v>2202.1999999999998</v>
      </c>
      <c r="I43" s="14">
        <v>1</v>
      </c>
      <c r="J43" s="15">
        <f t="shared" si="6"/>
        <v>660660</v>
      </c>
      <c r="K43" s="32">
        <f t="shared" si="1"/>
        <v>550550</v>
      </c>
      <c r="L43" s="96"/>
    </row>
    <row r="44" spans="1:12" ht="16.5" customHeight="1">
      <c r="A44" s="14">
        <f t="shared" si="2"/>
        <v>41</v>
      </c>
      <c r="B44" s="11" t="s">
        <v>51</v>
      </c>
      <c r="C44" s="40" t="s">
        <v>53</v>
      </c>
      <c r="D44" s="11" t="s">
        <v>6</v>
      </c>
      <c r="E44" s="11" t="s">
        <v>7</v>
      </c>
      <c r="F44" s="14">
        <v>200</v>
      </c>
      <c r="G44" s="76">
        <v>3234.52</v>
      </c>
      <c r="H44" s="77">
        <v>3234.52</v>
      </c>
      <c r="I44" s="14">
        <v>1</v>
      </c>
      <c r="J44" s="15">
        <f t="shared" si="6"/>
        <v>646904</v>
      </c>
      <c r="K44" s="32">
        <f t="shared" si="1"/>
        <v>539086.66666666674</v>
      </c>
      <c r="L44" s="69"/>
    </row>
    <row r="45" spans="1:12" ht="16.5" customHeight="1">
      <c r="A45" s="14">
        <f t="shared" si="2"/>
        <v>42</v>
      </c>
      <c r="B45" s="14" t="s">
        <v>54</v>
      </c>
      <c r="C45" s="40" t="s">
        <v>237</v>
      </c>
      <c r="D45" s="11" t="s">
        <v>6</v>
      </c>
      <c r="E45" s="11" t="s">
        <v>7</v>
      </c>
      <c r="F45" s="14">
        <v>2500</v>
      </c>
      <c r="G45" s="76">
        <v>3.8578999999999999</v>
      </c>
      <c r="H45" s="77">
        <v>385.79</v>
      </c>
      <c r="I45" s="14">
        <v>1</v>
      </c>
      <c r="J45" s="15">
        <f t="shared" si="6"/>
        <v>964475</v>
      </c>
      <c r="K45" s="32">
        <f t="shared" si="1"/>
        <v>803729.16666666674</v>
      </c>
      <c r="L45" s="69"/>
    </row>
    <row r="46" spans="1:12" ht="16.5" customHeight="1">
      <c r="A46" s="14">
        <f t="shared" si="2"/>
        <v>43</v>
      </c>
      <c r="B46" s="18" t="s">
        <v>55</v>
      </c>
      <c r="C46" s="40" t="s">
        <v>56</v>
      </c>
      <c r="D46" s="11" t="s">
        <v>6</v>
      </c>
      <c r="E46" s="11" t="s">
        <v>7</v>
      </c>
      <c r="F46" s="14">
        <v>300</v>
      </c>
      <c r="G46" s="76">
        <v>1797.6666700000001</v>
      </c>
      <c r="H46" s="77">
        <v>521.32000000000005</v>
      </c>
      <c r="I46" s="14">
        <v>1</v>
      </c>
      <c r="J46" s="15">
        <f t="shared" si="6"/>
        <v>156396.00000000003</v>
      </c>
      <c r="K46" s="32">
        <f t="shared" si="1"/>
        <v>130330.00000000003</v>
      </c>
      <c r="L46" s="69"/>
    </row>
    <row r="47" spans="1:12" ht="16.5" customHeight="1">
      <c r="A47" s="14">
        <f t="shared" si="2"/>
        <v>44</v>
      </c>
      <c r="B47" s="18" t="s">
        <v>55</v>
      </c>
      <c r="C47" s="40" t="s">
        <v>57</v>
      </c>
      <c r="D47" s="11" t="s">
        <v>6</v>
      </c>
      <c r="E47" s="11" t="s">
        <v>7</v>
      </c>
      <c r="F47" s="14">
        <v>800</v>
      </c>
      <c r="G47" s="76">
        <v>1797.6666700000001</v>
      </c>
      <c r="H47" s="77">
        <v>2049.34</v>
      </c>
      <c r="I47" s="14">
        <v>1</v>
      </c>
      <c r="J47" s="15">
        <f t="shared" si="6"/>
        <v>1639472</v>
      </c>
      <c r="K47" s="32">
        <f t="shared" si="1"/>
        <v>1366226.6666666667</v>
      </c>
      <c r="L47" s="69"/>
    </row>
    <row r="48" spans="1:12" ht="16.5" customHeight="1">
      <c r="A48" s="14">
        <f t="shared" si="2"/>
        <v>45</v>
      </c>
      <c r="B48" s="11" t="s">
        <v>58</v>
      </c>
      <c r="C48" s="40" t="s">
        <v>59</v>
      </c>
      <c r="D48" s="11" t="s">
        <v>6</v>
      </c>
      <c r="E48" s="11" t="s">
        <v>7</v>
      </c>
      <c r="F48" s="14">
        <v>500</v>
      </c>
      <c r="G48" s="76">
        <v>7.5041000000000002</v>
      </c>
      <c r="H48" s="77">
        <v>750.41</v>
      </c>
      <c r="I48" s="14">
        <v>1</v>
      </c>
      <c r="J48" s="15">
        <f t="shared" si="6"/>
        <v>375205</v>
      </c>
      <c r="K48" s="32">
        <f t="shared" si="1"/>
        <v>312670.83333333337</v>
      </c>
    </row>
    <row r="49" spans="1:12" ht="16.5" customHeight="1">
      <c r="A49" s="14">
        <f t="shared" si="2"/>
        <v>46</v>
      </c>
      <c r="B49" s="14" t="s">
        <v>60</v>
      </c>
      <c r="C49" s="40" t="s">
        <v>247</v>
      </c>
      <c r="D49" s="11" t="s">
        <v>6</v>
      </c>
      <c r="E49" s="11" t="s">
        <v>7</v>
      </c>
      <c r="F49" s="14">
        <v>16</v>
      </c>
      <c r="G49" s="76">
        <v>132.70294999999999</v>
      </c>
      <c r="H49" s="77">
        <v>6635.15</v>
      </c>
      <c r="I49" s="14">
        <v>1</v>
      </c>
      <c r="J49" s="15">
        <f t="shared" si="6"/>
        <v>106162.4</v>
      </c>
      <c r="K49" s="32">
        <f t="shared" si="1"/>
        <v>88468.666666666672</v>
      </c>
    </row>
    <row r="50" spans="1:12" ht="16.5" customHeight="1">
      <c r="A50" s="14">
        <f t="shared" si="2"/>
        <v>47</v>
      </c>
      <c r="B50" s="14" t="s">
        <v>60</v>
      </c>
      <c r="C50" s="40" t="s">
        <v>61</v>
      </c>
      <c r="D50" s="11" t="s">
        <v>6</v>
      </c>
      <c r="E50" s="11" t="s">
        <v>7</v>
      </c>
      <c r="F50" s="14">
        <v>16</v>
      </c>
      <c r="G50" s="76">
        <v>132.70294999999999</v>
      </c>
      <c r="H50" s="77">
        <v>26540.59</v>
      </c>
      <c r="I50" s="14">
        <v>1</v>
      </c>
      <c r="J50" s="15">
        <f t="shared" si="6"/>
        <v>424649.44</v>
      </c>
      <c r="K50" s="32">
        <f t="shared" si="1"/>
        <v>353874.53333333333</v>
      </c>
    </row>
    <row r="51" spans="1:12" ht="16.5" customHeight="1">
      <c r="A51" s="14">
        <f t="shared" si="2"/>
        <v>48</v>
      </c>
      <c r="B51" s="11" t="s">
        <v>62</v>
      </c>
      <c r="C51" s="40" t="s">
        <v>63</v>
      </c>
      <c r="D51" s="11" t="s">
        <v>6</v>
      </c>
      <c r="E51" s="11" t="s">
        <v>7</v>
      </c>
      <c r="F51" s="14">
        <v>150</v>
      </c>
      <c r="G51" s="76">
        <v>13.20945</v>
      </c>
      <c r="H51" s="77">
        <v>5547.97</v>
      </c>
      <c r="I51" s="14">
        <v>1</v>
      </c>
      <c r="J51" s="15">
        <f t="shared" si="6"/>
        <v>832195.5</v>
      </c>
      <c r="K51" s="32">
        <f t="shared" si="1"/>
        <v>693496.25</v>
      </c>
    </row>
    <row r="52" spans="1:12" ht="32.25" customHeight="1">
      <c r="A52" s="14">
        <f t="shared" si="2"/>
        <v>49</v>
      </c>
      <c r="B52" s="11" t="s">
        <v>64</v>
      </c>
      <c r="C52" s="40" t="s">
        <v>147</v>
      </c>
      <c r="D52" s="11" t="s">
        <v>6</v>
      </c>
      <c r="E52" s="11" t="s">
        <v>7</v>
      </c>
      <c r="F52" s="14">
        <v>10</v>
      </c>
      <c r="G52" s="76">
        <v>35.526690000000002</v>
      </c>
      <c r="H52" s="77">
        <v>3552.67</v>
      </c>
      <c r="I52" s="14">
        <v>1</v>
      </c>
      <c r="J52" s="15">
        <f t="shared" si="6"/>
        <v>35526.699999999997</v>
      </c>
      <c r="K52" s="32">
        <f t="shared" si="1"/>
        <v>29605.583333333332</v>
      </c>
    </row>
    <row r="53" spans="1:12" ht="32.25" customHeight="1">
      <c r="A53" s="14">
        <f t="shared" si="2"/>
        <v>50</v>
      </c>
      <c r="B53" s="11" t="s">
        <v>64</v>
      </c>
      <c r="C53" s="40" t="s">
        <v>148</v>
      </c>
      <c r="D53" s="11" t="s">
        <v>6</v>
      </c>
      <c r="E53" s="11" t="s">
        <v>7</v>
      </c>
      <c r="F53" s="14">
        <v>20</v>
      </c>
      <c r="G53" s="76">
        <v>35.526690000000002</v>
      </c>
      <c r="H53" s="77">
        <v>5684.27</v>
      </c>
      <c r="I53" s="14">
        <v>1</v>
      </c>
      <c r="J53" s="15">
        <f>F53*H53</f>
        <v>113685.40000000001</v>
      </c>
      <c r="K53" s="32">
        <f t="shared" si="1"/>
        <v>94737.833333333343</v>
      </c>
    </row>
    <row r="54" spans="1:12" ht="16.5" customHeight="1">
      <c r="A54" s="14">
        <f t="shared" si="2"/>
        <v>51</v>
      </c>
      <c r="B54" s="11" t="s">
        <v>252</v>
      </c>
      <c r="C54" s="40" t="s">
        <v>253</v>
      </c>
      <c r="D54" s="11" t="s">
        <v>6</v>
      </c>
      <c r="E54" s="11" t="s">
        <v>7</v>
      </c>
      <c r="F54" s="14">
        <v>6</v>
      </c>
      <c r="G54" s="76">
        <v>22375.02</v>
      </c>
      <c r="H54" s="77">
        <v>22375.02</v>
      </c>
      <c r="I54" s="14">
        <v>1</v>
      </c>
      <c r="J54" s="15">
        <f t="shared" ref="J54:J79" si="7">F54*H54</f>
        <v>134250.12</v>
      </c>
      <c r="K54" s="32">
        <f t="shared" si="1"/>
        <v>111875.1</v>
      </c>
    </row>
    <row r="55" spans="1:12" s="60" customFormat="1" ht="16.5" customHeight="1">
      <c r="A55" s="14">
        <f t="shared" si="2"/>
        <v>52</v>
      </c>
      <c r="B55" s="56" t="s">
        <v>65</v>
      </c>
      <c r="C55" s="57" t="s">
        <v>223</v>
      </c>
      <c r="D55" s="56" t="s">
        <v>6</v>
      </c>
      <c r="E55" s="56" t="s">
        <v>7</v>
      </c>
      <c r="F55" s="58">
        <v>300</v>
      </c>
      <c r="G55" s="76">
        <v>61.714100000000002</v>
      </c>
      <c r="H55" s="77">
        <v>6171.41</v>
      </c>
      <c r="I55" s="14">
        <v>1</v>
      </c>
      <c r="J55" s="15">
        <f t="shared" si="7"/>
        <v>1851423</v>
      </c>
      <c r="K55" s="32">
        <f t="shared" si="1"/>
        <v>1542852.5</v>
      </c>
      <c r="L55" s="93"/>
    </row>
    <row r="56" spans="1:12" ht="16.5" customHeight="1">
      <c r="A56" s="14">
        <f t="shared" si="2"/>
        <v>53</v>
      </c>
      <c r="B56" s="11" t="s">
        <v>66</v>
      </c>
      <c r="C56" s="40" t="s">
        <v>149</v>
      </c>
      <c r="D56" s="11" t="s">
        <v>6</v>
      </c>
      <c r="E56" s="11" t="s">
        <v>29</v>
      </c>
      <c r="F56" s="14">
        <v>250</v>
      </c>
      <c r="G56" s="76">
        <v>8.0397499999999997</v>
      </c>
      <c r="H56" s="77">
        <v>1607.75</v>
      </c>
      <c r="I56" s="14">
        <v>2</v>
      </c>
      <c r="J56" s="15">
        <f t="shared" si="7"/>
        <v>401937.5</v>
      </c>
      <c r="K56" s="32">
        <f t="shared" si="1"/>
        <v>334947.91666666669</v>
      </c>
    </row>
    <row r="57" spans="1:12" ht="36" customHeight="1">
      <c r="A57" s="14">
        <f t="shared" si="2"/>
        <v>54</v>
      </c>
      <c r="B57" s="11" t="s">
        <v>67</v>
      </c>
      <c r="C57" s="40" t="s">
        <v>205</v>
      </c>
      <c r="D57" s="11" t="s">
        <v>14</v>
      </c>
      <c r="E57" s="11" t="s">
        <v>29</v>
      </c>
      <c r="F57" s="11">
        <v>120</v>
      </c>
      <c r="G57" s="76">
        <v>6.7353300000000003</v>
      </c>
      <c r="H57" s="77">
        <v>202.06</v>
      </c>
      <c r="I57" s="14">
        <v>120</v>
      </c>
      <c r="J57" s="15">
        <f t="shared" si="7"/>
        <v>24247.200000000001</v>
      </c>
      <c r="K57" s="32">
        <f t="shared" si="1"/>
        <v>20206</v>
      </c>
    </row>
    <row r="58" spans="1:12" ht="60.75" customHeight="1">
      <c r="A58" s="14">
        <f t="shared" si="2"/>
        <v>55</v>
      </c>
      <c r="B58" s="11" t="s">
        <v>67</v>
      </c>
      <c r="C58" s="40" t="s">
        <v>206</v>
      </c>
      <c r="D58" s="11" t="s">
        <v>14</v>
      </c>
      <c r="E58" s="11" t="s">
        <v>29</v>
      </c>
      <c r="F58" s="11">
        <v>120</v>
      </c>
      <c r="G58" s="76">
        <v>6.7353300000000003</v>
      </c>
      <c r="H58" s="77">
        <v>202.06</v>
      </c>
      <c r="I58" s="14">
        <v>120</v>
      </c>
      <c r="J58" s="15">
        <f t="shared" si="7"/>
        <v>24247.200000000001</v>
      </c>
      <c r="K58" s="32">
        <f t="shared" si="1"/>
        <v>20206</v>
      </c>
    </row>
    <row r="59" spans="1:12" ht="16.5" customHeight="1">
      <c r="A59" s="14">
        <f t="shared" si="2"/>
        <v>56</v>
      </c>
      <c r="B59" s="14" t="s">
        <v>120</v>
      </c>
      <c r="C59" s="40" t="s">
        <v>230</v>
      </c>
      <c r="D59" s="11" t="s">
        <v>14</v>
      </c>
      <c r="E59" s="11" t="s">
        <v>29</v>
      </c>
      <c r="F59" s="11">
        <v>35</v>
      </c>
      <c r="G59" s="76">
        <v>134.34820999999999</v>
      </c>
      <c r="H59" s="77">
        <v>2821.31</v>
      </c>
      <c r="I59" s="14">
        <v>28</v>
      </c>
      <c r="J59" s="15">
        <f t="shared" si="7"/>
        <v>98745.849999999991</v>
      </c>
      <c r="K59" s="32">
        <f t="shared" si="1"/>
        <v>82288.208333333328</v>
      </c>
    </row>
    <row r="60" spans="1:12" s="60" customFormat="1" ht="16.5" customHeight="1">
      <c r="A60" s="14">
        <f t="shared" si="2"/>
        <v>57</v>
      </c>
      <c r="B60" s="58" t="s">
        <v>120</v>
      </c>
      <c r="C60" s="57" t="s">
        <v>231</v>
      </c>
      <c r="D60" s="56" t="s">
        <v>14</v>
      </c>
      <c r="E60" s="11" t="s">
        <v>29</v>
      </c>
      <c r="F60" s="56">
        <v>15</v>
      </c>
      <c r="G60" s="76">
        <v>134.34820999999999</v>
      </c>
      <c r="H60" s="77">
        <v>3761.75</v>
      </c>
      <c r="I60" s="14">
        <v>28</v>
      </c>
      <c r="J60" s="15">
        <f t="shared" si="7"/>
        <v>56426.25</v>
      </c>
      <c r="K60" s="32">
        <f t="shared" si="1"/>
        <v>47021.875</v>
      </c>
      <c r="L60" s="93"/>
    </row>
    <row r="61" spans="1:12" ht="16.5" customHeight="1">
      <c r="A61" s="14">
        <f t="shared" si="2"/>
        <v>58</v>
      </c>
      <c r="B61" s="11" t="s">
        <v>69</v>
      </c>
      <c r="C61" s="40" t="s">
        <v>70</v>
      </c>
      <c r="D61" s="11" t="s">
        <v>14</v>
      </c>
      <c r="E61" s="11" t="s">
        <v>29</v>
      </c>
      <c r="F61" s="14">
        <v>15</v>
      </c>
      <c r="G61" s="76">
        <v>64.538669999999996</v>
      </c>
      <c r="H61" s="77">
        <v>1290.77</v>
      </c>
      <c r="I61" s="14">
        <v>30</v>
      </c>
      <c r="J61" s="15">
        <f t="shared" si="7"/>
        <v>19361.55</v>
      </c>
      <c r="K61" s="32">
        <f t="shared" si="1"/>
        <v>16134.625</v>
      </c>
    </row>
    <row r="62" spans="1:12" ht="16.5" customHeight="1">
      <c r="A62" s="14">
        <f t="shared" si="2"/>
        <v>59</v>
      </c>
      <c r="B62" s="11" t="s">
        <v>69</v>
      </c>
      <c r="C62" s="40" t="s">
        <v>71</v>
      </c>
      <c r="D62" s="11" t="s">
        <v>14</v>
      </c>
      <c r="E62" s="11" t="s">
        <v>29</v>
      </c>
      <c r="F62" s="14">
        <v>30</v>
      </c>
      <c r="G62" s="76">
        <v>64.538669999999996</v>
      </c>
      <c r="H62" s="77">
        <v>1936.16</v>
      </c>
      <c r="I62" s="14">
        <v>30</v>
      </c>
      <c r="J62" s="15">
        <f t="shared" si="7"/>
        <v>58084.800000000003</v>
      </c>
      <c r="K62" s="32">
        <f t="shared" si="1"/>
        <v>48404.000000000007</v>
      </c>
    </row>
    <row r="63" spans="1:12" ht="16.5" customHeight="1">
      <c r="A63" s="14">
        <f t="shared" si="2"/>
        <v>60</v>
      </c>
      <c r="B63" s="11" t="s">
        <v>72</v>
      </c>
      <c r="C63" s="40" t="s">
        <v>127</v>
      </c>
      <c r="D63" s="11" t="s">
        <v>14</v>
      </c>
      <c r="E63" s="11" t="s">
        <v>29</v>
      </c>
      <c r="F63" s="14">
        <v>8</v>
      </c>
      <c r="G63" s="76">
        <v>6.2224899999999996</v>
      </c>
      <c r="H63" s="77">
        <v>2333.4299999999998</v>
      </c>
      <c r="I63" s="14">
        <v>30</v>
      </c>
      <c r="J63" s="15">
        <f t="shared" si="7"/>
        <v>18667.439999999999</v>
      </c>
      <c r="K63" s="32">
        <f t="shared" si="1"/>
        <v>15556.199999999999</v>
      </c>
    </row>
    <row r="64" spans="1:12" ht="16.5" customHeight="1">
      <c r="A64" s="14">
        <f t="shared" si="2"/>
        <v>61</v>
      </c>
      <c r="B64" s="11" t="s">
        <v>72</v>
      </c>
      <c r="C64" s="40" t="s">
        <v>73</v>
      </c>
      <c r="D64" s="11" t="s">
        <v>14</v>
      </c>
      <c r="E64" s="11" t="s">
        <v>29</v>
      </c>
      <c r="F64" s="14">
        <v>12</v>
      </c>
      <c r="G64" s="76">
        <v>6.2224899999999996</v>
      </c>
      <c r="H64" s="77">
        <v>4666.8599999999997</v>
      </c>
      <c r="I64" s="14">
        <v>30</v>
      </c>
      <c r="J64" s="15">
        <f t="shared" si="7"/>
        <v>56002.319999999992</v>
      </c>
      <c r="K64" s="32">
        <f t="shared" si="1"/>
        <v>46668.6</v>
      </c>
    </row>
    <row r="65" spans="1:11" ht="16.5" customHeight="1">
      <c r="A65" s="14">
        <f t="shared" si="2"/>
        <v>62</v>
      </c>
      <c r="B65" s="14" t="s">
        <v>72</v>
      </c>
      <c r="C65" s="40" t="s">
        <v>74</v>
      </c>
      <c r="D65" s="11" t="s">
        <v>14</v>
      </c>
      <c r="E65" s="11" t="s">
        <v>29</v>
      </c>
      <c r="F65" s="14">
        <v>24</v>
      </c>
      <c r="G65" s="76">
        <v>6.2224899999999996</v>
      </c>
      <c r="H65" s="77">
        <v>9333.73</v>
      </c>
      <c r="I65" s="14">
        <v>30</v>
      </c>
      <c r="J65" s="15">
        <f t="shared" si="7"/>
        <v>224009.52</v>
      </c>
      <c r="K65" s="32">
        <f t="shared" si="1"/>
        <v>186674.6</v>
      </c>
    </row>
    <row r="66" spans="1:11" ht="16.5" customHeight="1">
      <c r="A66" s="14">
        <f t="shared" si="2"/>
        <v>63</v>
      </c>
      <c r="B66" s="11" t="s">
        <v>75</v>
      </c>
      <c r="C66" s="40" t="s">
        <v>76</v>
      </c>
      <c r="D66" s="11" t="s">
        <v>14</v>
      </c>
      <c r="E66" s="11" t="s">
        <v>29</v>
      </c>
      <c r="F66" s="14">
        <v>40</v>
      </c>
      <c r="G66" s="76">
        <v>235.88570999999999</v>
      </c>
      <c r="H66" s="77">
        <v>6604.8</v>
      </c>
      <c r="I66" s="14">
        <v>112</v>
      </c>
      <c r="J66" s="15">
        <f t="shared" si="7"/>
        <v>264192</v>
      </c>
      <c r="K66" s="32">
        <f t="shared" si="1"/>
        <v>220160</v>
      </c>
    </row>
    <row r="67" spans="1:11" ht="16.5" customHeight="1">
      <c r="A67" s="14">
        <f t="shared" si="2"/>
        <v>64</v>
      </c>
      <c r="B67" s="13" t="s">
        <v>77</v>
      </c>
      <c r="C67" s="39" t="s">
        <v>136</v>
      </c>
      <c r="D67" s="11" t="s">
        <v>14</v>
      </c>
      <c r="E67" s="11" t="s">
        <v>29</v>
      </c>
      <c r="F67" s="14">
        <v>40</v>
      </c>
      <c r="G67" s="76">
        <v>2.1562700000000001</v>
      </c>
      <c r="H67" s="77">
        <v>6468.82</v>
      </c>
      <c r="I67" s="14">
        <v>60</v>
      </c>
      <c r="J67" s="15">
        <f t="shared" si="7"/>
        <v>258752.8</v>
      </c>
      <c r="K67" s="32">
        <f t="shared" si="1"/>
        <v>215627.33333333334</v>
      </c>
    </row>
    <row r="68" spans="1:11" ht="16.5" customHeight="1">
      <c r="A68" s="14">
        <f t="shared" si="2"/>
        <v>65</v>
      </c>
      <c r="B68" s="11" t="s">
        <v>78</v>
      </c>
      <c r="C68" s="40" t="s">
        <v>264</v>
      </c>
      <c r="D68" s="11" t="s">
        <v>14</v>
      </c>
      <c r="E68" s="11" t="s">
        <v>29</v>
      </c>
      <c r="F68" s="14">
        <v>30</v>
      </c>
      <c r="G68" s="76">
        <v>134.25179</v>
      </c>
      <c r="H68" s="78">
        <v>2255.4299999999998</v>
      </c>
      <c r="I68" s="14">
        <v>84</v>
      </c>
      <c r="J68" s="15">
        <f t="shared" si="7"/>
        <v>67662.899999999994</v>
      </c>
      <c r="K68" s="32">
        <f t="shared" si="1"/>
        <v>56385.75</v>
      </c>
    </row>
    <row r="69" spans="1:11" ht="16.5" customHeight="1">
      <c r="A69" s="14">
        <f t="shared" si="2"/>
        <v>66</v>
      </c>
      <c r="B69" s="11" t="s">
        <v>78</v>
      </c>
      <c r="C69" s="40" t="s">
        <v>265</v>
      </c>
      <c r="D69" s="11" t="s">
        <v>14</v>
      </c>
      <c r="E69" s="11" t="s">
        <v>29</v>
      </c>
      <c r="F69" s="14">
        <v>30</v>
      </c>
      <c r="G69" s="76">
        <v>134.25179</v>
      </c>
      <c r="H69" s="78">
        <v>3759.05</v>
      </c>
      <c r="I69" s="14">
        <v>140</v>
      </c>
      <c r="J69" s="15">
        <f t="shared" si="7"/>
        <v>112771.5</v>
      </c>
      <c r="K69" s="32">
        <f t="shared" ref="K69:K132" si="8">J69/1.2</f>
        <v>93976.25</v>
      </c>
    </row>
    <row r="70" spans="1:11" ht="16.5" customHeight="1">
      <c r="A70" s="14">
        <f t="shared" ref="A70:A133" si="9">A69+1</f>
        <v>67</v>
      </c>
      <c r="B70" s="13" t="s">
        <v>79</v>
      </c>
      <c r="C70" s="39" t="s">
        <v>135</v>
      </c>
      <c r="D70" s="11" t="s">
        <v>14</v>
      </c>
      <c r="E70" s="11" t="s">
        <v>29</v>
      </c>
      <c r="F70" s="14">
        <v>10</v>
      </c>
      <c r="G70" s="76">
        <v>0.28649000000000002</v>
      </c>
      <c r="H70" s="77">
        <v>1604.34</v>
      </c>
      <c r="I70" s="14">
        <v>28</v>
      </c>
      <c r="J70" s="15">
        <f t="shared" si="7"/>
        <v>16043.4</v>
      </c>
      <c r="K70" s="32">
        <f t="shared" si="8"/>
        <v>13369.5</v>
      </c>
    </row>
    <row r="71" spans="1:11" ht="16.5" customHeight="1">
      <c r="A71" s="14">
        <f t="shared" si="9"/>
        <v>68</v>
      </c>
      <c r="B71" s="13" t="s">
        <v>79</v>
      </c>
      <c r="C71" s="39" t="s">
        <v>134</v>
      </c>
      <c r="D71" s="11" t="s">
        <v>14</v>
      </c>
      <c r="E71" s="11" t="s">
        <v>29</v>
      </c>
      <c r="F71" s="14">
        <v>60</v>
      </c>
      <c r="G71" s="76">
        <v>0.28649000000000002</v>
      </c>
      <c r="H71" s="77">
        <v>1203.26</v>
      </c>
      <c r="I71" s="14">
        <v>28</v>
      </c>
      <c r="J71" s="15">
        <f t="shared" si="7"/>
        <v>72195.600000000006</v>
      </c>
      <c r="K71" s="32">
        <f t="shared" si="8"/>
        <v>60163.000000000007</v>
      </c>
    </row>
    <row r="72" spans="1:11" ht="16.5" customHeight="1">
      <c r="A72" s="14">
        <f t="shared" si="9"/>
        <v>69</v>
      </c>
      <c r="B72" s="11" t="s">
        <v>80</v>
      </c>
      <c r="C72" s="40" t="s">
        <v>121</v>
      </c>
      <c r="D72" s="11" t="s">
        <v>14</v>
      </c>
      <c r="E72" s="11" t="s">
        <v>29</v>
      </c>
      <c r="F72" s="14">
        <v>40</v>
      </c>
      <c r="G72" s="76">
        <v>12.55733</v>
      </c>
      <c r="H72" s="77">
        <v>3767.2</v>
      </c>
      <c r="I72" s="14">
        <v>30</v>
      </c>
      <c r="J72" s="15">
        <f t="shared" si="7"/>
        <v>150688</v>
      </c>
      <c r="K72" s="32">
        <f t="shared" si="8"/>
        <v>125573.33333333334</v>
      </c>
    </row>
    <row r="73" spans="1:11" ht="16.5" customHeight="1">
      <c r="A73" s="14">
        <f t="shared" si="9"/>
        <v>70</v>
      </c>
      <c r="B73" s="11" t="s">
        <v>81</v>
      </c>
      <c r="C73" s="40" t="s">
        <v>82</v>
      </c>
      <c r="D73" s="11" t="s">
        <v>14</v>
      </c>
      <c r="E73" s="11" t="s">
        <v>29</v>
      </c>
      <c r="F73" s="14">
        <v>12</v>
      </c>
      <c r="G73" s="76">
        <v>0.22561</v>
      </c>
      <c r="H73" s="77">
        <v>5414.57</v>
      </c>
      <c r="I73" s="14">
        <v>60</v>
      </c>
      <c r="J73" s="15">
        <f t="shared" si="7"/>
        <v>64974.84</v>
      </c>
      <c r="K73" s="32">
        <f t="shared" si="8"/>
        <v>54145.7</v>
      </c>
    </row>
    <row r="74" spans="1:11" ht="16.5" customHeight="1">
      <c r="A74" s="14">
        <f t="shared" si="9"/>
        <v>71</v>
      </c>
      <c r="B74" s="11" t="s">
        <v>83</v>
      </c>
      <c r="C74" s="40" t="s">
        <v>150</v>
      </c>
      <c r="D74" s="11" t="s">
        <v>14</v>
      </c>
      <c r="E74" s="11" t="s">
        <v>29</v>
      </c>
      <c r="F74" s="14">
        <v>50</v>
      </c>
      <c r="G74" s="76">
        <v>1.0403</v>
      </c>
      <c r="H74" s="77">
        <v>3120.9</v>
      </c>
      <c r="I74" s="14">
        <v>30</v>
      </c>
      <c r="J74" s="15">
        <f t="shared" si="7"/>
        <v>156045</v>
      </c>
      <c r="K74" s="32">
        <f t="shared" si="8"/>
        <v>130037.5</v>
      </c>
    </row>
    <row r="75" spans="1:11" ht="16.5" customHeight="1">
      <c r="A75" s="14">
        <f t="shared" si="9"/>
        <v>72</v>
      </c>
      <c r="B75" s="11" t="s">
        <v>83</v>
      </c>
      <c r="C75" s="40" t="s">
        <v>151</v>
      </c>
      <c r="D75" s="11" t="s">
        <v>14</v>
      </c>
      <c r="E75" s="11" t="s">
        <v>29</v>
      </c>
      <c r="F75" s="14">
        <v>15</v>
      </c>
      <c r="G75" s="76">
        <v>1.0403</v>
      </c>
      <c r="H75" s="77">
        <v>9362.69</v>
      </c>
      <c r="I75" s="14">
        <v>30</v>
      </c>
      <c r="J75" s="15">
        <f t="shared" si="7"/>
        <v>140440.35</v>
      </c>
      <c r="K75" s="32">
        <f t="shared" si="8"/>
        <v>117033.62500000001</v>
      </c>
    </row>
    <row r="76" spans="1:11" ht="16.5" customHeight="1">
      <c r="A76" s="14">
        <f t="shared" si="9"/>
        <v>73</v>
      </c>
      <c r="B76" s="11" t="s">
        <v>84</v>
      </c>
      <c r="C76" s="40" t="s">
        <v>85</v>
      </c>
      <c r="D76" s="11" t="s">
        <v>14</v>
      </c>
      <c r="E76" s="11" t="s">
        <v>29</v>
      </c>
      <c r="F76" s="14">
        <v>40</v>
      </c>
      <c r="G76" s="76">
        <v>394.55428999999998</v>
      </c>
      <c r="H76" s="77">
        <v>2761.88</v>
      </c>
      <c r="I76" s="14">
        <v>56</v>
      </c>
      <c r="J76" s="15">
        <f t="shared" si="7"/>
        <v>110475.20000000001</v>
      </c>
      <c r="K76" s="32">
        <f t="shared" si="8"/>
        <v>92062.666666666686</v>
      </c>
    </row>
    <row r="77" spans="1:11" ht="16.5" customHeight="1">
      <c r="A77" s="14">
        <f t="shared" si="9"/>
        <v>74</v>
      </c>
      <c r="B77" s="11" t="s">
        <v>86</v>
      </c>
      <c r="C77" s="40" t="s">
        <v>87</v>
      </c>
      <c r="D77" s="11" t="s">
        <v>14</v>
      </c>
      <c r="E77" s="11" t="s">
        <v>29</v>
      </c>
      <c r="F77" s="14">
        <v>12</v>
      </c>
      <c r="G77" s="76">
        <v>0.65634000000000003</v>
      </c>
      <c r="H77" s="77">
        <v>9845.09</v>
      </c>
      <c r="I77" s="14">
        <v>60</v>
      </c>
      <c r="J77" s="15">
        <f t="shared" si="7"/>
        <v>118141.08</v>
      </c>
      <c r="K77" s="32">
        <f t="shared" si="8"/>
        <v>98450.900000000009</v>
      </c>
    </row>
    <row r="78" spans="1:11" ht="16.5" customHeight="1">
      <c r="A78" s="14">
        <f t="shared" si="9"/>
        <v>75</v>
      </c>
      <c r="B78" s="11" t="s">
        <v>88</v>
      </c>
      <c r="C78" s="40" t="s">
        <v>89</v>
      </c>
      <c r="D78" s="11" t="s">
        <v>14</v>
      </c>
      <c r="E78" s="11" t="s">
        <v>29</v>
      </c>
      <c r="F78" s="11">
        <v>12</v>
      </c>
      <c r="G78" s="76">
        <v>26.31279</v>
      </c>
      <c r="H78" s="77">
        <v>7367.58</v>
      </c>
      <c r="I78" s="14">
        <v>56</v>
      </c>
      <c r="J78" s="15">
        <f t="shared" si="7"/>
        <v>88410.959999999992</v>
      </c>
      <c r="K78" s="32">
        <f t="shared" si="8"/>
        <v>73675.8</v>
      </c>
    </row>
    <row r="79" spans="1:11" ht="16.5" customHeight="1">
      <c r="A79" s="14">
        <f t="shared" si="9"/>
        <v>76</v>
      </c>
      <c r="B79" s="11" t="s">
        <v>88</v>
      </c>
      <c r="C79" s="40" t="s">
        <v>122</v>
      </c>
      <c r="D79" s="11" t="s">
        <v>14</v>
      </c>
      <c r="E79" s="11" t="s">
        <v>29</v>
      </c>
      <c r="F79" s="11">
        <v>12</v>
      </c>
      <c r="G79" s="76">
        <v>26.31279</v>
      </c>
      <c r="H79" s="77">
        <v>1473.52</v>
      </c>
      <c r="I79" s="14">
        <v>56</v>
      </c>
      <c r="J79" s="15">
        <f t="shared" si="7"/>
        <v>17682.239999999998</v>
      </c>
      <c r="K79" s="32">
        <f t="shared" si="8"/>
        <v>14735.199999999999</v>
      </c>
    </row>
    <row r="80" spans="1:11" ht="16.5" customHeight="1">
      <c r="A80" s="14">
        <f t="shared" si="9"/>
        <v>77</v>
      </c>
      <c r="B80" s="11" t="s">
        <v>90</v>
      </c>
      <c r="C80" s="40" t="s">
        <v>158</v>
      </c>
      <c r="D80" s="11" t="s">
        <v>14</v>
      </c>
      <c r="E80" s="11" t="s">
        <v>29</v>
      </c>
      <c r="F80" s="14">
        <v>24</v>
      </c>
      <c r="G80" s="76">
        <v>414.95433000000003</v>
      </c>
      <c r="H80" s="77">
        <v>12448.63</v>
      </c>
      <c r="I80" s="14">
        <v>120</v>
      </c>
      <c r="J80" s="15">
        <f>F80*H80</f>
        <v>298767.12</v>
      </c>
      <c r="K80" s="32">
        <f t="shared" si="8"/>
        <v>248972.6</v>
      </c>
    </row>
    <row r="81" spans="1:12" ht="16.5" customHeight="1">
      <c r="A81" s="14">
        <f t="shared" si="9"/>
        <v>78</v>
      </c>
      <c r="B81" s="11" t="s">
        <v>91</v>
      </c>
      <c r="C81" s="40" t="s">
        <v>123</v>
      </c>
      <c r="D81" s="11" t="s">
        <v>14</v>
      </c>
      <c r="E81" s="11" t="s">
        <v>29</v>
      </c>
      <c r="F81" s="11">
        <v>10</v>
      </c>
      <c r="G81" s="76">
        <v>55.817</v>
      </c>
      <c r="H81" s="77">
        <v>558.16999999999996</v>
      </c>
      <c r="I81" s="14">
        <v>10</v>
      </c>
      <c r="J81" s="15">
        <f t="shared" ref="J81:J89" si="10">F81*H81</f>
        <v>5581.7</v>
      </c>
      <c r="K81" s="32">
        <f t="shared" si="8"/>
        <v>4651.416666666667</v>
      </c>
    </row>
    <row r="82" spans="1:12" ht="16.5" customHeight="1">
      <c r="A82" s="14">
        <f t="shared" si="9"/>
        <v>79</v>
      </c>
      <c r="B82" s="11" t="s">
        <v>91</v>
      </c>
      <c r="C82" s="40" t="s">
        <v>92</v>
      </c>
      <c r="D82" s="11" t="s">
        <v>6</v>
      </c>
      <c r="E82" s="11" t="s">
        <v>7</v>
      </c>
      <c r="F82" s="11">
        <v>120</v>
      </c>
      <c r="G82" s="76">
        <v>18.535</v>
      </c>
      <c r="H82" s="77">
        <v>74.14</v>
      </c>
      <c r="I82" s="14">
        <v>1</v>
      </c>
      <c r="J82" s="15">
        <f t="shared" si="10"/>
        <v>8896.7999999999993</v>
      </c>
      <c r="K82" s="32">
        <f t="shared" si="8"/>
        <v>7414</v>
      </c>
    </row>
    <row r="83" spans="1:12" ht="16.5" customHeight="1">
      <c r="A83" s="14">
        <f t="shared" si="9"/>
        <v>80</v>
      </c>
      <c r="B83" s="11" t="s">
        <v>93</v>
      </c>
      <c r="C83" s="39" t="s">
        <v>94</v>
      </c>
      <c r="D83" s="11" t="s">
        <v>6</v>
      </c>
      <c r="E83" s="11" t="s">
        <v>7</v>
      </c>
      <c r="F83" s="14">
        <v>800</v>
      </c>
      <c r="G83" s="76">
        <v>0.29880000000000001</v>
      </c>
      <c r="H83" s="77">
        <v>29.88</v>
      </c>
      <c r="I83" s="14">
        <v>1</v>
      </c>
      <c r="J83" s="15">
        <f t="shared" si="10"/>
        <v>23904</v>
      </c>
      <c r="K83" s="32">
        <f t="shared" si="8"/>
        <v>19920</v>
      </c>
    </row>
    <row r="84" spans="1:12" ht="16.5" customHeight="1">
      <c r="A84" s="14">
        <f t="shared" si="9"/>
        <v>81</v>
      </c>
      <c r="B84" s="11" t="s">
        <v>95</v>
      </c>
      <c r="C84" s="40" t="s">
        <v>96</v>
      </c>
      <c r="D84" s="11" t="s">
        <v>6</v>
      </c>
      <c r="E84" s="11" t="s">
        <v>22</v>
      </c>
      <c r="F84" s="14">
        <v>150</v>
      </c>
      <c r="G84" s="76">
        <v>825.69317999999998</v>
      </c>
      <c r="H84" s="77">
        <v>726.61</v>
      </c>
      <c r="I84" s="14">
        <v>1</v>
      </c>
      <c r="J84" s="15">
        <f t="shared" si="10"/>
        <v>108991.5</v>
      </c>
      <c r="K84" s="32">
        <f t="shared" si="8"/>
        <v>90826.25</v>
      </c>
    </row>
    <row r="85" spans="1:12" ht="16.5" customHeight="1">
      <c r="A85" s="14">
        <f t="shared" si="9"/>
        <v>82</v>
      </c>
      <c r="B85" s="17" t="s">
        <v>97</v>
      </c>
      <c r="C85" s="41" t="s">
        <v>159</v>
      </c>
      <c r="D85" s="11" t="s">
        <v>14</v>
      </c>
      <c r="E85" s="11" t="s">
        <v>29</v>
      </c>
      <c r="F85" s="14">
        <v>60</v>
      </c>
      <c r="G85" s="76">
        <v>347.78393999999997</v>
      </c>
      <c r="H85" s="77">
        <v>9737.9500000000007</v>
      </c>
      <c r="I85" s="14">
        <v>28</v>
      </c>
      <c r="J85" s="15">
        <f t="shared" si="10"/>
        <v>584277</v>
      </c>
      <c r="K85" s="32">
        <f t="shared" si="8"/>
        <v>486897.5</v>
      </c>
    </row>
    <row r="86" spans="1:12" s="1" customFormat="1" ht="16.5" customHeight="1">
      <c r="A86" s="14">
        <f t="shared" si="9"/>
        <v>83</v>
      </c>
      <c r="B86" s="11" t="s">
        <v>98</v>
      </c>
      <c r="C86" s="40" t="s">
        <v>160</v>
      </c>
      <c r="D86" s="11" t="s">
        <v>6</v>
      </c>
      <c r="E86" s="11" t="s">
        <v>7</v>
      </c>
      <c r="F86" s="14">
        <v>10</v>
      </c>
      <c r="G86" s="76">
        <v>6.8479999999999999</v>
      </c>
      <c r="H86" s="77">
        <v>684.8</v>
      </c>
      <c r="I86" s="14">
        <v>1</v>
      </c>
      <c r="J86" s="15">
        <f t="shared" si="10"/>
        <v>6848</v>
      </c>
      <c r="K86" s="32">
        <f t="shared" si="8"/>
        <v>5706.666666666667</v>
      </c>
      <c r="L86" s="95"/>
    </row>
    <row r="87" spans="1:12" ht="16.5" customHeight="1">
      <c r="A87" s="14">
        <f t="shared" si="9"/>
        <v>84</v>
      </c>
      <c r="B87" s="11" t="s">
        <v>98</v>
      </c>
      <c r="C87" s="40" t="s">
        <v>99</v>
      </c>
      <c r="D87" s="11" t="s">
        <v>6</v>
      </c>
      <c r="E87" s="11" t="s">
        <v>7</v>
      </c>
      <c r="F87" s="14">
        <v>20</v>
      </c>
      <c r="G87" s="76">
        <v>6.8479999999999999</v>
      </c>
      <c r="H87" s="77">
        <v>1369.6</v>
      </c>
      <c r="I87" s="14">
        <v>1</v>
      </c>
      <c r="J87" s="15">
        <f t="shared" si="10"/>
        <v>27392</v>
      </c>
      <c r="K87" s="32">
        <f t="shared" si="8"/>
        <v>22826.666666666668</v>
      </c>
    </row>
    <row r="88" spans="1:12" ht="16.5" customHeight="1">
      <c r="A88" s="14">
        <f t="shared" si="9"/>
        <v>85</v>
      </c>
      <c r="B88" s="11" t="s">
        <v>100</v>
      </c>
      <c r="C88" s="40" t="s">
        <v>101</v>
      </c>
      <c r="D88" s="11" t="s">
        <v>14</v>
      </c>
      <c r="E88" s="11" t="s">
        <v>29</v>
      </c>
      <c r="F88" s="14">
        <v>100</v>
      </c>
      <c r="G88" s="76">
        <v>219.09286</v>
      </c>
      <c r="H88" s="77">
        <v>6134.6</v>
      </c>
      <c r="I88" s="14">
        <v>112</v>
      </c>
      <c r="J88" s="15">
        <f t="shared" si="10"/>
        <v>613460</v>
      </c>
      <c r="K88" s="32">
        <f t="shared" si="8"/>
        <v>511216.66666666669</v>
      </c>
    </row>
    <row r="89" spans="1:12" ht="16.5" customHeight="1">
      <c r="A89" s="14">
        <f t="shared" si="9"/>
        <v>86</v>
      </c>
      <c r="B89" s="11" t="s">
        <v>102</v>
      </c>
      <c r="C89" s="40" t="s">
        <v>262</v>
      </c>
      <c r="D89" s="11" t="s">
        <v>14</v>
      </c>
      <c r="E89" s="11" t="s">
        <v>29</v>
      </c>
      <c r="F89" s="14">
        <v>100</v>
      </c>
      <c r="G89" s="76">
        <v>215.32533000000001</v>
      </c>
      <c r="H89" s="77">
        <v>6459.76</v>
      </c>
      <c r="I89" s="14">
        <v>60</v>
      </c>
      <c r="J89" s="15">
        <f t="shared" si="10"/>
        <v>645976</v>
      </c>
      <c r="K89" s="32">
        <f t="shared" si="8"/>
        <v>538313.33333333337</v>
      </c>
    </row>
    <row r="90" spans="1:12" s="1" customFormat="1" ht="16.5" customHeight="1">
      <c r="A90" s="14">
        <f t="shared" si="9"/>
        <v>87</v>
      </c>
      <c r="B90" s="11" t="s">
        <v>103</v>
      </c>
      <c r="C90" s="40" t="s">
        <v>104</v>
      </c>
      <c r="D90" s="11" t="s">
        <v>6</v>
      </c>
      <c r="E90" s="11" t="s">
        <v>7</v>
      </c>
      <c r="F90" s="14">
        <v>1400</v>
      </c>
      <c r="G90" s="76">
        <v>41.687649999999998</v>
      </c>
      <c r="H90" s="78">
        <v>178.84</v>
      </c>
      <c r="I90" s="14">
        <v>5</v>
      </c>
      <c r="J90" s="15">
        <f>F90*H90/5</f>
        <v>50075.199999999997</v>
      </c>
      <c r="K90" s="32">
        <f t="shared" si="8"/>
        <v>41729.333333333336</v>
      </c>
      <c r="L90" s="95"/>
    </row>
    <row r="91" spans="1:12" ht="16.5" customHeight="1">
      <c r="A91" s="14">
        <f t="shared" si="9"/>
        <v>88</v>
      </c>
      <c r="B91" s="11" t="s">
        <v>105</v>
      </c>
      <c r="C91" s="40" t="s">
        <v>133</v>
      </c>
      <c r="D91" s="11" t="s">
        <v>6</v>
      </c>
      <c r="E91" s="11" t="s">
        <v>7</v>
      </c>
      <c r="F91" s="14">
        <v>140</v>
      </c>
      <c r="G91" s="76">
        <v>53.204500000000003</v>
      </c>
      <c r="H91" s="77">
        <v>1064.0899999999999</v>
      </c>
      <c r="I91" s="14">
        <v>1</v>
      </c>
      <c r="J91" s="15">
        <f>F91*H91</f>
        <v>148972.59999999998</v>
      </c>
      <c r="K91" s="32">
        <f t="shared" si="8"/>
        <v>124143.83333333331</v>
      </c>
    </row>
    <row r="92" spans="1:12" ht="16.5" customHeight="1">
      <c r="A92" s="14">
        <f t="shared" si="9"/>
        <v>89</v>
      </c>
      <c r="B92" s="11" t="s">
        <v>106</v>
      </c>
      <c r="C92" s="40" t="s">
        <v>132</v>
      </c>
      <c r="D92" s="11" t="s">
        <v>6</v>
      </c>
      <c r="E92" s="11" t="s">
        <v>7</v>
      </c>
      <c r="F92" s="14">
        <v>20</v>
      </c>
      <c r="G92" s="76">
        <v>61.588999999999999</v>
      </c>
      <c r="H92" s="77">
        <v>1231.78</v>
      </c>
      <c r="I92" s="14">
        <v>1</v>
      </c>
      <c r="J92" s="15">
        <f t="shared" ref="J92:J94" si="11">F92*H92</f>
        <v>24635.599999999999</v>
      </c>
      <c r="K92" s="32">
        <f t="shared" si="8"/>
        <v>20529.666666666668</v>
      </c>
    </row>
    <row r="93" spans="1:12" ht="16.5" customHeight="1">
      <c r="A93" s="14">
        <f t="shared" si="9"/>
        <v>90</v>
      </c>
      <c r="B93" s="17" t="s">
        <v>107</v>
      </c>
      <c r="C93" s="41" t="s">
        <v>161</v>
      </c>
      <c r="D93" s="11" t="s">
        <v>6</v>
      </c>
      <c r="E93" s="11" t="s">
        <v>7</v>
      </c>
      <c r="F93" s="14">
        <v>500</v>
      </c>
      <c r="G93" s="76">
        <v>15.886670000000001</v>
      </c>
      <c r="H93" s="77">
        <v>23.83</v>
      </c>
      <c r="I93" s="14">
        <v>1</v>
      </c>
      <c r="J93" s="15">
        <f t="shared" si="11"/>
        <v>11915</v>
      </c>
      <c r="K93" s="32">
        <f t="shared" si="8"/>
        <v>9929.1666666666679</v>
      </c>
    </row>
    <row r="94" spans="1:12" ht="16.5" customHeight="1">
      <c r="A94" s="14">
        <f t="shared" si="9"/>
        <v>91</v>
      </c>
      <c r="B94" s="13" t="s">
        <v>108</v>
      </c>
      <c r="C94" s="39" t="s">
        <v>109</v>
      </c>
      <c r="D94" s="11" t="s">
        <v>6</v>
      </c>
      <c r="E94" s="11" t="s">
        <v>7</v>
      </c>
      <c r="F94" s="14">
        <v>10</v>
      </c>
      <c r="G94" s="76">
        <v>7743.76224</v>
      </c>
      <c r="H94" s="77">
        <v>11073.58</v>
      </c>
      <c r="I94" s="14">
        <v>1</v>
      </c>
      <c r="J94" s="15">
        <f t="shared" si="11"/>
        <v>110735.8</v>
      </c>
      <c r="K94" s="32">
        <f t="shared" si="8"/>
        <v>92279.833333333343</v>
      </c>
    </row>
    <row r="95" spans="1:12" s="60" customFormat="1" ht="15.75" customHeight="1">
      <c r="A95" s="14">
        <f t="shared" si="9"/>
        <v>92</v>
      </c>
      <c r="B95" s="58" t="s">
        <v>224</v>
      </c>
      <c r="C95" s="62" t="s">
        <v>225</v>
      </c>
      <c r="D95" s="56" t="s">
        <v>6</v>
      </c>
      <c r="E95" s="56" t="s">
        <v>22</v>
      </c>
      <c r="F95" s="58">
        <v>3600</v>
      </c>
      <c r="G95" s="76">
        <v>4.8820000000000002E-2</v>
      </c>
      <c r="H95" s="77">
        <v>292.91000000000003</v>
      </c>
      <c r="I95" s="58">
        <v>15</v>
      </c>
      <c r="J95" s="59">
        <f>F95*H95/15</f>
        <v>70298.399999999994</v>
      </c>
      <c r="K95" s="32">
        <f t="shared" si="8"/>
        <v>58582</v>
      </c>
      <c r="L95" s="93"/>
    </row>
    <row r="96" spans="1:12" ht="16.5" customHeight="1">
      <c r="A96" s="14">
        <f t="shared" si="9"/>
        <v>93</v>
      </c>
      <c r="B96" s="14" t="s">
        <v>110</v>
      </c>
      <c r="C96" s="41" t="s">
        <v>153</v>
      </c>
      <c r="D96" s="11" t="s">
        <v>14</v>
      </c>
      <c r="E96" s="11" t="s">
        <v>29</v>
      </c>
      <c r="F96" s="14">
        <v>10</v>
      </c>
      <c r="G96" s="76">
        <v>9.32667</v>
      </c>
      <c r="H96" s="77">
        <v>27.98</v>
      </c>
      <c r="I96" s="14">
        <v>30</v>
      </c>
      <c r="J96" s="15">
        <f>F96*H96</f>
        <v>279.8</v>
      </c>
      <c r="K96" s="32">
        <f t="shared" si="8"/>
        <v>233.16666666666669</v>
      </c>
    </row>
    <row r="97" spans="1:11" ht="16.5" customHeight="1">
      <c r="A97" s="14">
        <f t="shared" si="9"/>
        <v>94</v>
      </c>
      <c r="B97" s="14" t="s">
        <v>111</v>
      </c>
      <c r="C97" s="41" t="s">
        <v>154</v>
      </c>
      <c r="D97" s="11" t="s">
        <v>14</v>
      </c>
      <c r="E97" s="11" t="s">
        <v>29</v>
      </c>
      <c r="F97" s="14">
        <v>10</v>
      </c>
      <c r="G97" s="76">
        <v>9.32667</v>
      </c>
      <c r="H97" s="77">
        <v>111.92</v>
      </c>
      <c r="I97" s="14">
        <v>60</v>
      </c>
      <c r="J97" s="15">
        <f t="shared" ref="J97:J100" si="12">F97*H97</f>
        <v>1119.2</v>
      </c>
      <c r="K97" s="32">
        <f t="shared" si="8"/>
        <v>932.66666666666674</v>
      </c>
    </row>
    <row r="98" spans="1:11" ht="16.5" customHeight="1">
      <c r="A98" s="14">
        <f t="shared" si="9"/>
        <v>95</v>
      </c>
      <c r="B98" s="17" t="s">
        <v>263</v>
      </c>
      <c r="C98" s="41" t="s">
        <v>155</v>
      </c>
      <c r="D98" s="11" t="s">
        <v>6</v>
      </c>
      <c r="E98" s="11" t="s">
        <v>22</v>
      </c>
      <c r="F98" s="14">
        <v>600</v>
      </c>
      <c r="G98" s="76">
        <v>3.2989999999999998E-2</v>
      </c>
      <c r="H98" s="77">
        <v>32.99</v>
      </c>
      <c r="I98" s="14">
        <v>1</v>
      </c>
      <c r="J98" s="15">
        <f t="shared" si="12"/>
        <v>19794</v>
      </c>
      <c r="K98" s="32">
        <f t="shared" si="8"/>
        <v>16495</v>
      </c>
    </row>
    <row r="99" spans="1:11" ht="16.5" customHeight="1">
      <c r="A99" s="14">
        <f t="shared" si="9"/>
        <v>96</v>
      </c>
      <c r="B99" s="11" t="s">
        <v>112</v>
      </c>
      <c r="C99" s="40" t="s">
        <v>113</v>
      </c>
      <c r="D99" s="11" t="s">
        <v>6</v>
      </c>
      <c r="E99" s="11" t="s">
        <v>7</v>
      </c>
      <c r="F99" s="14">
        <v>700</v>
      </c>
      <c r="G99" s="76">
        <v>22.91</v>
      </c>
      <c r="H99" s="77">
        <v>22.91</v>
      </c>
      <c r="I99" s="14">
        <v>1</v>
      </c>
      <c r="J99" s="15">
        <f t="shared" si="12"/>
        <v>16037</v>
      </c>
      <c r="K99" s="32">
        <f t="shared" si="8"/>
        <v>13364.166666666668</v>
      </c>
    </row>
    <row r="100" spans="1:11" ht="15" customHeight="1">
      <c r="A100" s="14">
        <f t="shared" si="9"/>
        <v>97</v>
      </c>
      <c r="B100" s="11" t="s">
        <v>114</v>
      </c>
      <c r="C100" s="40" t="s">
        <v>115</v>
      </c>
      <c r="D100" s="11" t="s">
        <v>6</v>
      </c>
      <c r="E100" s="11" t="s">
        <v>7</v>
      </c>
      <c r="F100" s="14">
        <v>300</v>
      </c>
      <c r="G100" s="76">
        <v>20.31429</v>
      </c>
      <c r="H100" s="77">
        <v>568.79999999999995</v>
      </c>
      <c r="I100" s="14">
        <v>1</v>
      </c>
      <c r="J100" s="15">
        <f t="shared" si="12"/>
        <v>170640</v>
      </c>
      <c r="K100" s="32">
        <f t="shared" si="8"/>
        <v>142200</v>
      </c>
    </row>
    <row r="101" spans="1:11" ht="16.5" customHeight="1">
      <c r="A101" s="14">
        <f t="shared" si="9"/>
        <v>98</v>
      </c>
      <c r="B101" s="11" t="s">
        <v>116</v>
      </c>
      <c r="C101" s="40" t="s">
        <v>131</v>
      </c>
      <c r="D101" s="11" t="s">
        <v>6</v>
      </c>
      <c r="E101" s="11" t="s">
        <v>7</v>
      </c>
      <c r="F101" s="14">
        <v>8000</v>
      </c>
      <c r="G101" s="76">
        <v>7.2095799999999999</v>
      </c>
      <c r="H101" s="77">
        <v>30.06</v>
      </c>
      <c r="I101" s="14">
        <v>5</v>
      </c>
      <c r="J101" s="15">
        <f>F101*H101/5</f>
        <v>48096</v>
      </c>
      <c r="K101" s="32">
        <f t="shared" si="8"/>
        <v>40080</v>
      </c>
    </row>
    <row r="102" spans="1:11" ht="16.5" customHeight="1">
      <c r="A102" s="14">
        <f t="shared" si="9"/>
        <v>99</v>
      </c>
      <c r="B102" s="11" t="s">
        <v>116</v>
      </c>
      <c r="C102" s="40" t="s">
        <v>117</v>
      </c>
      <c r="D102" s="11" t="s">
        <v>6</v>
      </c>
      <c r="E102" s="11" t="s">
        <v>7</v>
      </c>
      <c r="F102" s="14">
        <v>800</v>
      </c>
      <c r="G102" s="76">
        <v>7.2095799999999999</v>
      </c>
      <c r="H102" s="77">
        <v>12.04</v>
      </c>
      <c r="I102" s="14">
        <v>1</v>
      </c>
      <c r="J102" s="15">
        <f>F102*H102</f>
        <v>9632</v>
      </c>
      <c r="K102" s="32">
        <f t="shared" si="8"/>
        <v>8026.666666666667</v>
      </c>
    </row>
    <row r="103" spans="1:11" ht="16.5" customHeight="1">
      <c r="A103" s="14">
        <f t="shared" si="9"/>
        <v>100</v>
      </c>
      <c r="B103" s="11" t="s">
        <v>68</v>
      </c>
      <c r="C103" s="40" t="s">
        <v>152</v>
      </c>
      <c r="D103" s="11" t="s">
        <v>14</v>
      </c>
      <c r="E103" s="12" t="s">
        <v>29</v>
      </c>
      <c r="F103" s="14">
        <v>20</v>
      </c>
      <c r="G103" s="76">
        <v>93.323999999999998</v>
      </c>
      <c r="H103" s="77">
        <v>2799.72</v>
      </c>
      <c r="I103" s="14">
        <v>30</v>
      </c>
      <c r="J103" s="15">
        <f t="shared" ref="J103:J112" si="13">F103*H103</f>
        <v>55994.399999999994</v>
      </c>
      <c r="K103" s="32">
        <f t="shared" si="8"/>
        <v>46662</v>
      </c>
    </row>
    <row r="104" spans="1:11" ht="16.5" customHeight="1">
      <c r="A104" s="14">
        <f t="shared" si="9"/>
        <v>101</v>
      </c>
      <c r="B104" s="14" t="s">
        <v>118</v>
      </c>
      <c r="C104" s="40" t="s">
        <v>129</v>
      </c>
      <c r="D104" s="11" t="s">
        <v>6</v>
      </c>
      <c r="E104" s="11" t="s">
        <v>7</v>
      </c>
      <c r="F104" s="11">
        <v>50</v>
      </c>
      <c r="G104" s="76">
        <v>2.1260599999999998</v>
      </c>
      <c r="H104" s="77">
        <v>1063.03</v>
      </c>
      <c r="I104" s="14">
        <v>1</v>
      </c>
      <c r="J104" s="15">
        <f t="shared" si="13"/>
        <v>53151.5</v>
      </c>
      <c r="K104" s="32">
        <f t="shared" si="8"/>
        <v>44292.916666666672</v>
      </c>
    </row>
    <row r="105" spans="1:11" ht="16.5" customHeight="1">
      <c r="A105" s="14">
        <f t="shared" si="9"/>
        <v>102</v>
      </c>
      <c r="B105" s="14" t="s">
        <v>118</v>
      </c>
      <c r="C105" s="40" t="s">
        <v>130</v>
      </c>
      <c r="D105" s="11" t="s">
        <v>6</v>
      </c>
      <c r="E105" s="11" t="s">
        <v>7</v>
      </c>
      <c r="F105" s="11">
        <v>20</v>
      </c>
      <c r="G105" s="76">
        <v>2.1260599999999998</v>
      </c>
      <c r="H105" s="77">
        <v>2126.06</v>
      </c>
      <c r="I105" s="14">
        <v>1</v>
      </c>
      <c r="J105" s="15">
        <f t="shared" si="13"/>
        <v>42521.2</v>
      </c>
      <c r="K105" s="32">
        <f t="shared" si="8"/>
        <v>35434.333333333336</v>
      </c>
    </row>
    <row r="106" spans="1:11" ht="18" customHeight="1">
      <c r="A106" s="14">
        <f t="shared" si="9"/>
        <v>103</v>
      </c>
      <c r="B106" s="11" t="s">
        <v>119</v>
      </c>
      <c r="C106" s="40" t="s">
        <v>202</v>
      </c>
      <c r="D106" s="11" t="s">
        <v>14</v>
      </c>
      <c r="E106" s="12" t="s">
        <v>29</v>
      </c>
      <c r="F106" s="14">
        <v>6</v>
      </c>
      <c r="G106" s="76">
        <v>368.17036000000002</v>
      </c>
      <c r="H106" s="77">
        <v>10308.77</v>
      </c>
      <c r="I106" s="14" t="s">
        <v>167</v>
      </c>
      <c r="J106" s="15">
        <f t="shared" si="13"/>
        <v>61852.62</v>
      </c>
      <c r="K106" s="32">
        <f t="shared" si="8"/>
        <v>51543.850000000006</v>
      </c>
    </row>
    <row r="107" spans="1:11" ht="16.5" customHeight="1">
      <c r="A107" s="14">
        <f t="shared" si="9"/>
        <v>104</v>
      </c>
      <c r="B107" s="11" t="s">
        <v>119</v>
      </c>
      <c r="C107" s="40" t="s">
        <v>260</v>
      </c>
      <c r="D107" s="11" t="s">
        <v>14</v>
      </c>
      <c r="E107" s="12" t="s">
        <v>29</v>
      </c>
      <c r="F107" s="14">
        <v>12</v>
      </c>
      <c r="G107" s="76">
        <v>422.47786000000002</v>
      </c>
      <c r="H107" s="77">
        <v>3941.72</v>
      </c>
      <c r="I107" s="14">
        <v>56</v>
      </c>
      <c r="J107" s="15">
        <f t="shared" si="13"/>
        <v>47300.639999999999</v>
      </c>
      <c r="K107" s="32">
        <f t="shared" si="8"/>
        <v>39417.200000000004</v>
      </c>
    </row>
    <row r="108" spans="1:11" ht="16.5" customHeight="1">
      <c r="A108" s="14">
        <f t="shared" si="9"/>
        <v>105</v>
      </c>
      <c r="B108" s="11" t="s">
        <v>119</v>
      </c>
      <c r="C108" s="40" t="s">
        <v>261</v>
      </c>
      <c r="D108" s="11" t="s">
        <v>14</v>
      </c>
      <c r="E108" s="12" t="s">
        <v>29</v>
      </c>
      <c r="F108" s="14">
        <v>72</v>
      </c>
      <c r="G108" s="76">
        <v>422.47786000000002</v>
      </c>
      <c r="H108" s="77">
        <v>5914.69</v>
      </c>
      <c r="I108" s="14">
        <v>56</v>
      </c>
      <c r="J108" s="15">
        <f t="shared" si="13"/>
        <v>425857.68</v>
      </c>
      <c r="K108" s="32">
        <f t="shared" si="8"/>
        <v>354881.4</v>
      </c>
    </row>
    <row r="109" spans="1:11" ht="16.5" customHeight="1">
      <c r="A109" s="14">
        <f t="shared" si="9"/>
        <v>106</v>
      </c>
      <c r="B109" s="14" t="s">
        <v>126</v>
      </c>
      <c r="C109" s="40" t="s">
        <v>238</v>
      </c>
      <c r="D109" s="11" t="s">
        <v>14</v>
      </c>
      <c r="E109" s="12" t="s">
        <v>29</v>
      </c>
      <c r="F109" s="14">
        <v>40</v>
      </c>
      <c r="G109" s="76">
        <v>2.68973</v>
      </c>
      <c r="H109" s="77">
        <v>1882.81</v>
      </c>
      <c r="I109" s="14">
        <v>28</v>
      </c>
      <c r="J109" s="15">
        <f t="shared" si="13"/>
        <v>75312.399999999994</v>
      </c>
      <c r="K109" s="32">
        <f t="shared" si="8"/>
        <v>62760.333333333328</v>
      </c>
    </row>
    <row r="110" spans="1:11" ht="16.5" customHeight="1">
      <c r="A110" s="14">
        <f t="shared" si="9"/>
        <v>107</v>
      </c>
      <c r="B110" s="11" t="s">
        <v>8</v>
      </c>
      <c r="C110" s="40" t="s">
        <v>128</v>
      </c>
      <c r="D110" s="11" t="s">
        <v>6</v>
      </c>
      <c r="E110" s="11" t="s">
        <v>7</v>
      </c>
      <c r="F110" s="14">
        <v>150</v>
      </c>
      <c r="G110" s="76">
        <v>12.908799999999999</v>
      </c>
      <c r="H110" s="77">
        <v>860.63</v>
      </c>
      <c r="I110" s="14">
        <v>1</v>
      </c>
      <c r="J110" s="15">
        <f t="shared" si="13"/>
        <v>129094.5</v>
      </c>
      <c r="K110" s="32">
        <f t="shared" si="8"/>
        <v>107578.75</v>
      </c>
    </row>
    <row r="111" spans="1:11">
      <c r="A111" s="14">
        <f t="shared" si="9"/>
        <v>108</v>
      </c>
      <c r="B111" s="14" t="s">
        <v>162</v>
      </c>
      <c r="C111" s="40" t="s">
        <v>163</v>
      </c>
      <c r="D111" s="11" t="s">
        <v>6</v>
      </c>
      <c r="E111" s="11" t="s">
        <v>7</v>
      </c>
      <c r="F111" s="14">
        <v>10</v>
      </c>
      <c r="G111" s="76">
        <v>7.2236000000000002</v>
      </c>
      <c r="H111" s="77">
        <v>722.36</v>
      </c>
      <c r="I111" s="14">
        <v>1</v>
      </c>
      <c r="J111" s="15">
        <f t="shared" si="13"/>
        <v>7223.6</v>
      </c>
      <c r="K111" s="32">
        <f t="shared" si="8"/>
        <v>6019.666666666667</v>
      </c>
    </row>
    <row r="112" spans="1:11">
      <c r="A112" s="14">
        <f>A111+1</f>
        <v>109</v>
      </c>
      <c r="B112" s="14" t="s">
        <v>164</v>
      </c>
      <c r="C112" s="40" t="s">
        <v>165</v>
      </c>
      <c r="D112" s="11" t="s">
        <v>6</v>
      </c>
      <c r="E112" s="11" t="s">
        <v>7</v>
      </c>
      <c r="F112" s="14">
        <v>10</v>
      </c>
      <c r="G112" s="76">
        <v>133.7184</v>
      </c>
      <c r="H112" s="77">
        <v>6685.92</v>
      </c>
      <c r="I112" s="14">
        <v>1</v>
      </c>
      <c r="J112" s="15">
        <f t="shared" si="13"/>
        <v>66859.199999999997</v>
      </c>
      <c r="K112" s="32">
        <f t="shared" si="8"/>
        <v>55716</v>
      </c>
    </row>
    <row r="113" spans="1:12">
      <c r="A113" s="14">
        <f t="shared" si="9"/>
        <v>110</v>
      </c>
      <c r="B113" s="14" t="s">
        <v>196</v>
      </c>
      <c r="C113" s="40" t="s">
        <v>200</v>
      </c>
      <c r="D113" s="11" t="s">
        <v>6</v>
      </c>
      <c r="E113" s="11" t="s">
        <v>7</v>
      </c>
      <c r="F113" s="33">
        <v>240</v>
      </c>
      <c r="G113" s="76">
        <v>24.432500000000001</v>
      </c>
      <c r="H113" s="77">
        <v>2443.25</v>
      </c>
      <c r="I113" s="33">
        <v>1</v>
      </c>
      <c r="J113" s="15">
        <f>F113*H113</f>
        <v>586380</v>
      </c>
      <c r="K113" s="32">
        <f t="shared" si="8"/>
        <v>488650</v>
      </c>
      <c r="L113" s="69"/>
    </row>
    <row r="114" spans="1:12">
      <c r="A114" s="14">
        <f t="shared" si="9"/>
        <v>111</v>
      </c>
      <c r="B114" s="14" t="s">
        <v>196</v>
      </c>
      <c r="C114" s="40" t="s">
        <v>201</v>
      </c>
      <c r="D114" s="11" t="s">
        <v>6</v>
      </c>
      <c r="E114" s="11" t="s">
        <v>7</v>
      </c>
      <c r="F114" s="33">
        <v>120</v>
      </c>
      <c r="G114" s="76">
        <v>24.432500000000001</v>
      </c>
      <c r="H114" s="77">
        <v>977.3</v>
      </c>
      <c r="I114" s="33">
        <v>1</v>
      </c>
      <c r="J114" s="15">
        <f t="shared" ref="J114:J121" si="14">F114*H114</f>
        <v>117276</v>
      </c>
      <c r="K114" s="32">
        <f t="shared" si="8"/>
        <v>97730</v>
      </c>
      <c r="L114" s="69"/>
    </row>
    <row r="115" spans="1:12">
      <c r="A115" s="14">
        <f t="shared" si="9"/>
        <v>112</v>
      </c>
      <c r="B115" s="14" t="s">
        <v>197</v>
      </c>
      <c r="C115" s="40" t="s">
        <v>239</v>
      </c>
      <c r="D115" s="11" t="s">
        <v>14</v>
      </c>
      <c r="E115" s="12" t="s">
        <v>29</v>
      </c>
      <c r="F115" s="14">
        <v>20</v>
      </c>
      <c r="G115" s="76">
        <v>1.52207</v>
      </c>
      <c r="H115" s="77">
        <v>5114.1400000000003</v>
      </c>
      <c r="I115" s="33" t="s">
        <v>258</v>
      </c>
      <c r="J115" s="15">
        <f t="shared" si="14"/>
        <v>102282.8</v>
      </c>
      <c r="K115" s="32">
        <f t="shared" si="8"/>
        <v>85235.666666666672</v>
      </c>
    </row>
    <row r="116" spans="1:12">
      <c r="A116" s="14">
        <f t="shared" si="9"/>
        <v>113</v>
      </c>
      <c r="B116" s="14" t="s">
        <v>198</v>
      </c>
      <c r="C116" s="40" t="s">
        <v>240</v>
      </c>
      <c r="D116" s="11" t="s">
        <v>14</v>
      </c>
      <c r="E116" s="12" t="s">
        <v>29</v>
      </c>
      <c r="F116" s="14">
        <v>20</v>
      </c>
      <c r="G116" s="76">
        <v>1.9626399999999999</v>
      </c>
      <c r="H116" s="77">
        <v>3091.16</v>
      </c>
      <c r="I116" s="33">
        <v>21</v>
      </c>
      <c r="J116" s="15">
        <f t="shared" si="14"/>
        <v>61823.199999999997</v>
      </c>
      <c r="K116" s="32">
        <f t="shared" si="8"/>
        <v>51519.333333333336</v>
      </c>
    </row>
    <row r="117" spans="1:12">
      <c r="A117" s="14">
        <f t="shared" si="9"/>
        <v>114</v>
      </c>
      <c r="B117" s="14" t="s">
        <v>198</v>
      </c>
      <c r="C117" s="40" t="s">
        <v>241</v>
      </c>
      <c r="D117" s="11" t="s">
        <v>14</v>
      </c>
      <c r="E117" s="12" t="s">
        <v>29</v>
      </c>
      <c r="F117" s="14">
        <v>20</v>
      </c>
      <c r="G117" s="76">
        <v>1.9626399999999999</v>
      </c>
      <c r="H117" s="77">
        <v>4121.54</v>
      </c>
      <c r="I117" s="33">
        <v>21</v>
      </c>
      <c r="J117" s="15">
        <f t="shared" si="14"/>
        <v>82430.8</v>
      </c>
      <c r="K117" s="32">
        <f t="shared" si="8"/>
        <v>68692.333333333343</v>
      </c>
    </row>
    <row r="118" spans="1:12">
      <c r="A118" s="14">
        <f t="shared" si="9"/>
        <v>115</v>
      </c>
      <c r="B118" s="14" t="s">
        <v>198</v>
      </c>
      <c r="C118" s="40" t="s">
        <v>242</v>
      </c>
      <c r="D118" s="11" t="s">
        <v>14</v>
      </c>
      <c r="E118" s="12" t="s">
        <v>29</v>
      </c>
      <c r="F118" s="14">
        <v>30</v>
      </c>
      <c r="G118" s="76">
        <v>1.9626399999999999</v>
      </c>
      <c r="H118" s="77">
        <v>5151.92</v>
      </c>
      <c r="I118" s="33">
        <v>21</v>
      </c>
      <c r="J118" s="15">
        <f t="shared" si="14"/>
        <v>154557.6</v>
      </c>
      <c r="K118" s="32">
        <f t="shared" si="8"/>
        <v>128798.00000000001</v>
      </c>
    </row>
    <row r="119" spans="1:12" ht="17.25" customHeight="1">
      <c r="A119" s="14">
        <f t="shared" si="9"/>
        <v>116</v>
      </c>
      <c r="B119" s="14" t="s">
        <v>199</v>
      </c>
      <c r="C119" s="40" t="s">
        <v>243</v>
      </c>
      <c r="D119" s="11" t="s">
        <v>14</v>
      </c>
      <c r="E119" s="12" t="s">
        <v>29</v>
      </c>
      <c r="F119" s="14">
        <v>6</v>
      </c>
      <c r="G119" s="76">
        <v>6.3444099999999999</v>
      </c>
      <c r="H119" s="77">
        <v>14211.47</v>
      </c>
      <c r="I119" s="33">
        <v>28</v>
      </c>
      <c r="J119" s="15">
        <f t="shared" si="14"/>
        <v>85268.819999999992</v>
      </c>
      <c r="K119" s="32">
        <f t="shared" si="8"/>
        <v>71057.349999999991</v>
      </c>
    </row>
    <row r="120" spans="1:12" s="60" customFormat="1">
      <c r="A120" s="14">
        <f t="shared" si="9"/>
        <v>117</v>
      </c>
      <c r="B120" s="79" t="s">
        <v>255</v>
      </c>
      <c r="C120" s="73" t="s">
        <v>248</v>
      </c>
      <c r="D120" s="11" t="s">
        <v>6</v>
      </c>
      <c r="E120" s="11" t="s">
        <v>7</v>
      </c>
      <c r="F120" s="58">
        <v>100</v>
      </c>
      <c r="G120" s="76">
        <v>7.4055400000000002</v>
      </c>
      <c r="H120" s="77">
        <v>8886.65</v>
      </c>
      <c r="I120" s="58">
        <v>1</v>
      </c>
      <c r="J120" s="15">
        <f t="shared" si="14"/>
        <v>888665</v>
      </c>
      <c r="K120" s="32">
        <f t="shared" si="8"/>
        <v>740554.16666666674</v>
      </c>
      <c r="L120" s="93"/>
    </row>
    <row r="121" spans="1:12" s="60" customFormat="1">
      <c r="A121" s="14">
        <f t="shared" si="9"/>
        <v>118</v>
      </c>
      <c r="B121" s="79" t="s">
        <v>256</v>
      </c>
      <c r="C121" s="74" t="s">
        <v>249</v>
      </c>
      <c r="D121" s="56" t="s">
        <v>14</v>
      </c>
      <c r="E121" s="63" t="s">
        <v>29</v>
      </c>
      <c r="F121" s="58">
        <v>10</v>
      </c>
      <c r="G121" s="76">
        <v>0.30565999999999999</v>
      </c>
      <c r="H121" s="77">
        <v>10270.25</v>
      </c>
      <c r="I121" s="58">
        <v>224</v>
      </c>
      <c r="J121" s="15">
        <f t="shared" si="14"/>
        <v>102702.5</v>
      </c>
      <c r="K121" s="32">
        <f t="shared" si="8"/>
        <v>85585.416666666672</v>
      </c>
      <c r="L121" s="93"/>
    </row>
    <row r="122" spans="1:12" s="60" customFormat="1">
      <c r="A122" s="14">
        <f t="shared" si="9"/>
        <v>119</v>
      </c>
      <c r="B122" s="61" t="s">
        <v>250</v>
      </c>
      <c r="C122" s="64" t="s">
        <v>251</v>
      </c>
      <c r="D122" s="56" t="s">
        <v>6</v>
      </c>
      <c r="E122" s="56" t="s">
        <v>7</v>
      </c>
      <c r="F122" s="67">
        <v>24</v>
      </c>
      <c r="G122" s="80">
        <v>135.39429000000001</v>
      </c>
      <c r="H122" s="81">
        <v>5212.68</v>
      </c>
      <c r="I122" s="58">
        <v>1</v>
      </c>
      <c r="J122" s="15">
        <f>F122*H122</f>
        <v>125104.32000000001</v>
      </c>
      <c r="K122" s="32">
        <f t="shared" si="8"/>
        <v>104253.6</v>
      </c>
      <c r="L122" s="93"/>
    </row>
    <row r="123" spans="1:12" s="60" customFormat="1">
      <c r="A123" s="14">
        <f t="shared" si="9"/>
        <v>120</v>
      </c>
      <c r="B123" s="13" t="s">
        <v>50</v>
      </c>
      <c r="C123" s="39" t="s">
        <v>268</v>
      </c>
      <c r="D123" s="11" t="s">
        <v>6</v>
      </c>
      <c r="E123" s="11" t="s">
        <v>7</v>
      </c>
      <c r="F123" s="14">
        <v>30</v>
      </c>
      <c r="G123" s="76">
        <v>2.9704999999999999</v>
      </c>
      <c r="H123" s="77">
        <v>594.1</v>
      </c>
      <c r="I123" s="58">
        <v>2</v>
      </c>
      <c r="J123" s="15">
        <f t="shared" ref="J123:J129" si="15">F123*H123</f>
        <v>17823</v>
      </c>
      <c r="K123" s="32">
        <f t="shared" si="8"/>
        <v>14852.5</v>
      </c>
      <c r="L123" s="93"/>
    </row>
    <row r="124" spans="1:12" s="60" customFormat="1">
      <c r="A124" s="14">
        <f t="shared" si="9"/>
        <v>121</v>
      </c>
      <c r="B124" s="13" t="s">
        <v>50</v>
      </c>
      <c r="C124" s="39" t="s">
        <v>266</v>
      </c>
      <c r="D124" s="11" t="s">
        <v>6</v>
      </c>
      <c r="E124" s="11" t="s">
        <v>7</v>
      </c>
      <c r="F124" s="14">
        <v>20</v>
      </c>
      <c r="G124" s="76">
        <v>2.9704999999999999</v>
      </c>
      <c r="H124" s="77">
        <v>594.1</v>
      </c>
      <c r="I124" s="58">
        <v>2</v>
      </c>
      <c r="J124" s="15">
        <f t="shared" si="15"/>
        <v>11882</v>
      </c>
      <c r="K124" s="32">
        <f t="shared" si="8"/>
        <v>9901.6666666666679</v>
      </c>
      <c r="L124" s="93"/>
    </row>
    <row r="125" spans="1:12" s="60" customFormat="1">
      <c r="A125" s="14">
        <f t="shared" si="9"/>
        <v>122</v>
      </c>
      <c r="B125" s="13" t="s">
        <v>50</v>
      </c>
      <c r="C125" s="39" t="s">
        <v>267</v>
      </c>
      <c r="D125" s="11" t="s">
        <v>6</v>
      </c>
      <c r="E125" s="11" t="s">
        <v>7</v>
      </c>
      <c r="F125" s="14">
        <v>20</v>
      </c>
      <c r="G125" s="76">
        <v>2.9704999999999999</v>
      </c>
      <c r="H125" s="77">
        <v>594.1</v>
      </c>
      <c r="I125" s="58">
        <v>2</v>
      </c>
      <c r="J125" s="15">
        <f t="shared" si="15"/>
        <v>11882</v>
      </c>
      <c r="K125" s="32">
        <f t="shared" si="8"/>
        <v>9901.6666666666679</v>
      </c>
      <c r="L125" s="93"/>
    </row>
    <row r="126" spans="1:12" s="60" customFormat="1">
      <c r="A126" s="14">
        <f t="shared" si="9"/>
        <v>123</v>
      </c>
      <c r="B126" s="13" t="s">
        <v>50</v>
      </c>
      <c r="C126" s="39" t="s">
        <v>270</v>
      </c>
      <c r="D126" s="11" t="s">
        <v>6</v>
      </c>
      <c r="E126" s="11" t="s">
        <v>7</v>
      </c>
      <c r="F126" s="14">
        <v>60</v>
      </c>
      <c r="G126" s="76">
        <v>2.9704999999999999</v>
      </c>
      <c r="H126" s="77">
        <v>1485.25</v>
      </c>
      <c r="I126" s="58">
        <v>1</v>
      </c>
      <c r="J126" s="15">
        <f t="shared" si="15"/>
        <v>89115</v>
      </c>
      <c r="K126" s="32">
        <f t="shared" si="8"/>
        <v>74262.5</v>
      </c>
      <c r="L126" s="93"/>
    </row>
    <row r="127" spans="1:12" s="60" customFormat="1">
      <c r="A127" s="14">
        <f t="shared" si="9"/>
        <v>124</v>
      </c>
      <c r="B127" s="13" t="s">
        <v>50</v>
      </c>
      <c r="C127" s="39" t="s">
        <v>269</v>
      </c>
      <c r="D127" s="11" t="s">
        <v>6</v>
      </c>
      <c r="E127" s="11" t="s">
        <v>7</v>
      </c>
      <c r="F127" s="14">
        <v>30</v>
      </c>
      <c r="G127" s="76">
        <v>2.9704999999999999</v>
      </c>
      <c r="H127" s="77">
        <v>1485.25</v>
      </c>
      <c r="I127" s="58">
        <v>1</v>
      </c>
      <c r="J127" s="15">
        <f t="shared" si="15"/>
        <v>44557.5</v>
      </c>
      <c r="K127" s="32">
        <f t="shared" si="8"/>
        <v>37131.25</v>
      </c>
      <c r="L127" s="93"/>
    </row>
    <row r="128" spans="1:12" s="60" customFormat="1">
      <c r="A128" s="14">
        <f t="shared" si="9"/>
        <v>125</v>
      </c>
      <c r="B128" s="13" t="s">
        <v>50</v>
      </c>
      <c r="C128" s="39" t="s">
        <v>271</v>
      </c>
      <c r="D128" s="11" t="s">
        <v>6</v>
      </c>
      <c r="E128" s="11" t="s">
        <v>7</v>
      </c>
      <c r="F128" s="14">
        <v>30</v>
      </c>
      <c r="G128" s="76">
        <v>2.9704999999999999</v>
      </c>
      <c r="H128" s="77">
        <v>1485.25</v>
      </c>
      <c r="I128" s="58">
        <v>1</v>
      </c>
      <c r="J128" s="15">
        <f t="shared" si="15"/>
        <v>44557.5</v>
      </c>
      <c r="K128" s="32">
        <f t="shared" si="8"/>
        <v>37131.25</v>
      </c>
      <c r="L128" s="93"/>
    </row>
    <row r="129" spans="1:12" s="60" customFormat="1">
      <c r="A129" s="14">
        <f t="shared" si="9"/>
        <v>126</v>
      </c>
      <c r="B129" s="82" t="s">
        <v>254</v>
      </c>
      <c r="C129" s="68" t="s">
        <v>259</v>
      </c>
      <c r="D129" s="56" t="s">
        <v>14</v>
      </c>
      <c r="E129" s="63" t="s">
        <v>29</v>
      </c>
      <c r="F129" s="58">
        <v>12</v>
      </c>
      <c r="G129" s="76">
        <v>2.2630000000000001E-2</v>
      </c>
      <c r="H129" s="77">
        <v>1131.5899999999999</v>
      </c>
      <c r="I129" s="58">
        <v>100</v>
      </c>
      <c r="J129" s="15">
        <f t="shared" si="15"/>
        <v>13579.079999999998</v>
      </c>
      <c r="K129" s="32">
        <f t="shared" si="8"/>
        <v>11315.9</v>
      </c>
      <c r="L129" s="93"/>
    </row>
    <row r="130" spans="1:12" ht="18" customHeight="1">
      <c r="A130" s="14">
        <f t="shared" si="9"/>
        <v>127</v>
      </c>
      <c r="B130" s="14" t="s">
        <v>173</v>
      </c>
      <c r="C130" s="40" t="s">
        <v>174</v>
      </c>
      <c r="D130" s="11" t="s">
        <v>175</v>
      </c>
      <c r="E130" s="14" t="s">
        <v>176</v>
      </c>
      <c r="F130" s="14">
        <v>1000</v>
      </c>
      <c r="G130" s="76">
        <v>0.78132999999999997</v>
      </c>
      <c r="H130" s="15"/>
      <c r="I130" s="4"/>
      <c r="J130" s="5">
        <f>F130*G130</f>
        <v>781.32999999999993</v>
      </c>
      <c r="K130" s="32">
        <f t="shared" si="8"/>
        <v>651.10833333333335</v>
      </c>
    </row>
    <row r="131" spans="1:12" ht="18" customHeight="1">
      <c r="A131" s="14">
        <f t="shared" si="9"/>
        <v>128</v>
      </c>
      <c r="B131" s="14" t="s">
        <v>177</v>
      </c>
      <c r="C131" s="40" t="s">
        <v>178</v>
      </c>
      <c r="D131" s="25" t="s">
        <v>6</v>
      </c>
      <c r="E131" s="14" t="s">
        <v>179</v>
      </c>
      <c r="F131" s="14">
        <v>15500</v>
      </c>
      <c r="G131" s="76">
        <v>8.3796700000000008</v>
      </c>
      <c r="H131" s="15"/>
      <c r="I131" s="4"/>
      <c r="J131" s="5">
        <f t="shared" ref="J131:J137" si="16">F131*G131</f>
        <v>129884.88500000001</v>
      </c>
      <c r="K131" s="32">
        <f t="shared" si="8"/>
        <v>108237.40416666667</v>
      </c>
    </row>
    <row r="132" spans="1:12" ht="18" customHeight="1">
      <c r="A132" s="14">
        <f t="shared" si="9"/>
        <v>129</v>
      </c>
      <c r="B132" s="14" t="s">
        <v>8</v>
      </c>
      <c r="C132" s="42" t="s">
        <v>180</v>
      </c>
      <c r="D132" s="25" t="s">
        <v>6</v>
      </c>
      <c r="E132" s="14" t="s">
        <v>181</v>
      </c>
      <c r="F132" s="14">
        <v>720</v>
      </c>
      <c r="G132" s="76">
        <v>12.908799999999999</v>
      </c>
      <c r="H132" s="15"/>
      <c r="I132" s="4"/>
      <c r="J132" s="5">
        <f t="shared" si="16"/>
        <v>9294.3359999999993</v>
      </c>
      <c r="K132" s="32">
        <f t="shared" si="8"/>
        <v>7745.28</v>
      </c>
    </row>
    <row r="133" spans="1:12" ht="18" customHeight="1">
      <c r="A133" s="14">
        <f t="shared" si="9"/>
        <v>130</v>
      </c>
      <c r="B133" s="14" t="s">
        <v>182</v>
      </c>
      <c r="C133" s="42" t="s">
        <v>183</v>
      </c>
      <c r="D133" s="25" t="s">
        <v>6</v>
      </c>
      <c r="E133" s="14" t="s">
        <v>184</v>
      </c>
      <c r="F133" s="14">
        <v>900</v>
      </c>
      <c r="G133" s="76">
        <v>12.908799999999999</v>
      </c>
      <c r="H133" s="15"/>
      <c r="I133" s="4"/>
      <c r="J133" s="5">
        <f t="shared" si="16"/>
        <v>11617.92</v>
      </c>
      <c r="K133" s="32">
        <f t="shared" ref="K133:K137" si="17">J133/1.2</f>
        <v>9681.6</v>
      </c>
    </row>
    <row r="134" spans="1:12" ht="18" customHeight="1">
      <c r="A134" s="14">
        <f t="shared" ref="A134:A137" si="18">A133+1</f>
        <v>131</v>
      </c>
      <c r="B134" s="14" t="s">
        <v>185</v>
      </c>
      <c r="C134" s="40" t="s">
        <v>186</v>
      </c>
      <c r="D134" s="11" t="s">
        <v>175</v>
      </c>
      <c r="E134" s="14" t="s">
        <v>187</v>
      </c>
      <c r="F134" s="14">
        <v>1080</v>
      </c>
      <c r="G134" s="76">
        <v>11.11429</v>
      </c>
      <c r="H134" s="15">
        <v>155.6</v>
      </c>
      <c r="I134" s="4"/>
      <c r="J134" s="5">
        <f t="shared" si="16"/>
        <v>12003.433200000001</v>
      </c>
      <c r="K134" s="32">
        <f t="shared" si="17"/>
        <v>10002.861000000001</v>
      </c>
    </row>
    <row r="135" spans="1:12" ht="18" customHeight="1">
      <c r="A135" s="14">
        <f t="shared" si="18"/>
        <v>132</v>
      </c>
      <c r="B135" s="14" t="s">
        <v>188</v>
      </c>
      <c r="C135" s="40" t="s">
        <v>189</v>
      </c>
      <c r="D135" s="11" t="s">
        <v>175</v>
      </c>
      <c r="E135" s="14" t="s">
        <v>190</v>
      </c>
      <c r="F135" s="14">
        <v>4050</v>
      </c>
      <c r="G135" s="76">
        <v>6.5688899999999997</v>
      </c>
      <c r="H135" s="15"/>
      <c r="I135" s="4"/>
      <c r="J135" s="5">
        <f t="shared" si="16"/>
        <v>26604.004499999999</v>
      </c>
      <c r="K135" s="32">
        <f t="shared" si="17"/>
        <v>22170.00375</v>
      </c>
    </row>
    <row r="136" spans="1:12" ht="18" customHeight="1">
      <c r="A136" s="14">
        <f t="shared" si="18"/>
        <v>133</v>
      </c>
      <c r="B136" s="14" t="s">
        <v>191</v>
      </c>
      <c r="C136" s="40" t="s">
        <v>192</v>
      </c>
      <c r="D136" s="11" t="s">
        <v>175</v>
      </c>
      <c r="E136" s="11" t="s">
        <v>193</v>
      </c>
      <c r="F136" s="14">
        <v>3360</v>
      </c>
      <c r="G136" s="76">
        <v>2.77</v>
      </c>
      <c r="H136" s="15"/>
      <c r="I136" s="4"/>
      <c r="J136" s="5">
        <f t="shared" si="16"/>
        <v>9307.2000000000007</v>
      </c>
      <c r="K136" s="32">
        <f t="shared" si="17"/>
        <v>7756.0000000000009</v>
      </c>
    </row>
    <row r="137" spans="1:12" ht="30.75" customHeight="1">
      <c r="A137" s="14">
        <f t="shared" si="18"/>
        <v>134</v>
      </c>
      <c r="B137" s="14" t="s">
        <v>194</v>
      </c>
      <c r="C137" s="40" t="s">
        <v>195</v>
      </c>
      <c r="D137" s="25" t="s">
        <v>6</v>
      </c>
      <c r="E137" s="25" t="s">
        <v>210</v>
      </c>
      <c r="F137" s="14">
        <v>30</v>
      </c>
      <c r="G137" s="76">
        <v>21.24</v>
      </c>
      <c r="H137" s="15"/>
      <c r="I137" s="31"/>
      <c r="J137" s="5">
        <f t="shared" si="16"/>
        <v>637.19999999999993</v>
      </c>
      <c r="K137" s="32">
        <f t="shared" si="17"/>
        <v>531</v>
      </c>
    </row>
    <row r="138" spans="1:12" ht="22.5" customHeight="1">
      <c r="A138" s="69"/>
      <c r="B138" s="69"/>
      <c r="C138" s="51"/>
      <c r="D138" s="70"/>
      <c r="E138" s="70"/>
      <c r="F138" s="69"/>
      <c r="G138" s="83"/>
      <c r="H138" s="71"/>
      <c r="I138" s="72"/>
      <c r="J138" s="5">
        <f>SUM(J4:J137)</f>
        <v>19197679.098700002</v>
      </c>
      <c r="K138" s="24">
        <f>J138/1.2</f>
        <v>15998065.915583335</v>
      </c>
    </row>
    <row r="139" spans="1:12" ht="13.5" customHeight="1">
      <c r="C139" s="43"/>
      <c r="J139" s="28"/>
      <c r="K139" s="28"/>
    </row>
    <row r="140" spans="1:12" ht="13.5" customHeight="1">
      <c r="C140" s="43"/>
      <c r="J140" s="28"/>
      <c r="K140" s="28"/>
    </row>
    <row r="141" spans="1:12">
      <c r="C141" s="43"/>
    </row>
    <row r="142" spans="1:12">
      <c r="C142" s="43"/>
    </row>
    <row r="143" spans="1:12">
      <c r="C143" s="43"/>
    </row>
  </sheetData>
  <mergeCells count="1">
    <mergeCell ref="B1:C1"/>
  </mergeCells>
  <pageMargins left="0.27559055118110237" right="0.17" top="0.23622047244094491" bottom="0.27559055118110237" header="0.15748031496062992" footer="0.19685039370078741"/>
  <pageSetup paperSize="9" firstPageNumber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workbookViewId="0">
      <selection activeCell="C141" sqref="C141:C144"/>
    </sheetView>
  </sheetViews>
  <sheetFormatPr defaultRowHeight="15.75"/>
  <cols>
    <col min="1" max="1" width="8.28515625" style="86" customWidth="1"/>
    <col min="2" max="2" width="12" style="86" customWidth="1"/>
    <col min="3" max="3" width="40.5703125" style="86" customWidth="1"/>
    <col min="4" max="4" width="23.85546875" style="86" customWidth="1"/>
    <col min="5" max="5" width="23" style="86" customWidth="1"/>
    <col min="6" max="6" width="21" style="86" customWidth="1"/>
  </cols>
  <sheetData>
    <row r="1" spans="1:6">
      <c r="C1" s="46" t="s">
        <v>213</v>
      </c>
      <c r="F1" s="87" t="s">
        <v>214</v>
      </c>
    </row>
    <row r="3" spans="1:6" ht="115.5" customHeight="1">
      <c r="A3" s="6" t="s">
        <v>275</v>
      </c>
      <c r="B3" s="7" t="s">
        <v>0</v>
      </c>
      <c r="C3" s="7" t="s">
        <v>1</v>
      </c>
      <c r="D3" s="8" t="s">
        <v>2</v>
      </c>
      <c r="E3" s="8" t="s">
        <v>211</v>
      </c>
      <c r="F3" s="8" t="s">
        <v>212</v>
      </c>
    </row>
    <row r="4" spans="1:6">
      <c r="A4" s="44">
        <v>1</v>
      </c>
      <c r="B4" s="45">
        <v>2</v>
      </c>
      <c r="C4" s="45">
        <v>3</v>
      </c>
      <c r="D4" s="11">
        <v>4</v>
      </c>
      <c r="E4" s="75">
        <v>5</v>
      </c>
      <c r="F4" s="75">
        <v>6</v>
      </c>
    </row>
    <row r="5" spans="1:6">
      <c r="A5" s="13">
        <v>1</v>
      </c>
      <c r="B5" s="13" t="s">
        <v>5</v>
      </c>
      <c r="C5" s="39" t="s">
        <v>142</v>
      </c>
      <c r="D5" s="11" t="s">
        <v>6</v>
      </c>
      <c r="E5" s="88"/>
      <c r="F5" s="88"/>
    </row>
    <row r="6" spans="1:6">
      <c r="A6" s="14">
        <f>A5+1</f>
        <v>2</v>
      </c>
      <c r="B6" s="11" t="s">
        <v>9</v>
      </c>
      <c r="C6" s="40" t="s">
        <v>235</v>
      </c>
      <c r="D6" s="11" t="s">
        <v>6</v>
      </c>
      <c r="E6" s="88"/>
      <c r="F6" s="88"/>
    </row>
    <row r="7" spans="1:6">
      <c r="A7" s="14">
        <f t="shared" ref="A7:A70" si="0">A6+1</f>
        <v>3</v>
      </c>
      <c r="B7" s="16" t="s">
        <v>10</v>
      </c>
      <c r="C7" s="39" t="s">
        <v>168</v>
      </c>
      <c r="D7" s="16" t="s">
        <v>6</v>
      </c>
      <c r="E7" s="88"/>
      <c r="F7" s="88"/>
    </row>
    <row r="8" spans="1:6">
      <c r="A8" s="14">
        <f t="shared" si="0"/>
        <v>4</v>
      </c>
      <c r="B8" s="11" t="s">
        <v>11</v>
      </c>
      <c r="C8" s="40" t="s">
        <v>169</v>
      </c>
      <c r="D8" s="11" t="s">
        <v>6</v>
      </c>
      <c r="E8" s="88"/>
      <c r="F8" s="88"/>
    </row>
    <row r="9" spans="1:6">
      <c r="A9" s="14">
        <f t="shared" si="0"/>
        <v>5</v>
      </c>
      <c r="B9" s="13" t="s">
        <v>12</v>
      </c>
      <c r="C9" s="39" t="s">
        <v>157</v>
      </c>
      <c r="D9" s="11" t="s">
        <v>6</v>
      </c>
      <c r="E9" s="88"/>
      <c r="F9" s="88"/>
    </row>
    <row r="10" spans="1:6">
      <c r="A10" s="14">
        <f t="shared" si="0"/>
        <v>6</v>
      </c>
      <c r="B10" s="11" t="s">
        <v>13</v>
      </c>
      <c r="C10" s="40" t="s">
        <v>233</v>
      </c>
      <c r="D10" s="11" t="s">
        <v>14</v>
      </c>
      <c r="E10" s="88"/>
      <c r="F10" s="88"/>
    </row>
    <row r="11" spans="1:6">
      <c r="A11" s="14">
        <f t="shared" si="0"/>
        <v>7</v>
      </c>
      <c r="B11" s="89" t="s">
        <v>257</v>
      </c>
      <c r="C11" s="57" t="s">
        <v>229</v>
      </c>
      <c r="D11" s="56" t="s">
        <v>14</v>
      </c>
      <c r="E11" s="88"/>
      <c r="F11" s="88"/>
    </row>
    <row r="12" spans="1:6">
      <c r="A12" s="14">
        <f t="shared" si="0"/>
        <v>8</v>
      </c>
      <c r="B12" s="17" t="s">
        <v>15</v>
      </c>
      <c r="C12" s="39" t="s">
        <v>234</v>
      </c>
      <c r="D12" s="11" t="s">
        <v>14</v>
      </c>
      <c r="E12" s="88"/>
      <c r="F12" s="88"/>
    </row>
    <row r="13" spans="1:6">
      <c r="A13" s="14">
        <f t="shared" si="0"/>
        <v>9</v>
      </c>
      <c r="B13" s="13" t="s">
        <v>16</v>
      </c>
      <c r="C13" s="39" t="s">
        <v>17</v>
      </c>
      <c r="D13" s="11" t="s">
        <v>6</v>
      </c>
      <c r="E13" s="88"/>
      <c r="F13" s="88"/>
    </row>
    <row r="14" spans="1:6">
      <c r="A14" s="14">
        <f t="shared" si="0"/>
        <v>10</v>
      </c>
      <c r="B14" s="13" t="s">
        <v>18</v>
      </c>
      <c r="C14" s="39" t="s">
        <v>146</v>
      </c>
      <c r="D14" s="11" t="s">
        <v>6</v>
      </c>
      <c r="E14" s="88"/>
      <c r="F14" s="88"/>
    </row>
    <row r="15" spans="1:6">
      <c r="A15" s="14">
        <f t="shared" si="0"/>
        <v>11</v>
      </c>
      <c r="B15" s="13" t="s">
        <v>19</v>
      </c>
      <c r="C15" s="39" t="s">
        <v>145</v>
      </c>
      <c r="D15" s="11" t="s">
        <v>6</v>
      </c>
      <c r="E15" s="88"/>
      <c r="F15" s="88"/>
    </row>
    <row r="16" spans="1:6">
      <c r="A16" s="14">
        <f t="shared" si="0"/>
        <v>12</v>
      </c>
      <c r="B16" s="13" t="s">
        <v>20</v>
      </c>
      <c r="C16" s="39" t="s">
        <v>144</v>
      </c>
      <c r="D16" s="11" t="s">
        <v>6</v>
      </c>
      <c r="E16" s="88"/>
      <c r="F16" s="88"/>
    </row>
    <row r="17" spans="1:6">
      <c r="A17" s="14">
        <f t="shared" si="0"/>
        <v>13</v>
      </c>
      <c r="B17" s="13" t="s">
        <v>20</v>
      </c>
      <c r="C17" s="39" t="s">
        <v>143</v>
      </c>
      <c r="D17" s="11" t="s">
        <v>6</v>
      </c>
      <c r="E17" s="88"/>
      <c r="F17" s="88"/>
    </row>
    <row r="18" spans="1:6">
      <c r="A18" s="14">
        <f t="shared" si="0"/>
        <v>14</v>
      </c>
      <c r="B18" s="11" t="s">
        <v>21</v>
      </c>
      <c r="C18" s="40" t="s">
        <v>23</v>
      </c>
      <c r="D18" s="11" t="s">
        <v>6</v>
      </c>
      <c r="E18" s="88"/>
      <c r="F18" s="88"/>
    </row>
    <row r="19" spans="1:6">
      <c r="A19" s="14">
        <f t="shared" si="0"/>
        <v>15</v>
      </c>
      <c r="B19" s="11" t="s">
        <v>24</v>
      </c>
      <c r="C19" s="40" t="s">
        <v>25</v>
      </c>
      <c r="D19" s="11" t="s">
        <v>6</v>
      </c>
      <c r="E19" s="88"/>
      <c r="F19" s="88"/>
    </row>
    <row r="20" spans="1:6">
      <c r="A20" s="14">
        <f t="shared" si="0"/>
        <v>16</v>
      </c>
      <c r="B20" s="11" t="s">
        <v>24</v>
      </c>
      <c r="C20" s="40" t="s">
        <v>26</v>
      </c>
      <c r="D20" s="11" t="s">
        <v>6</v>
      </c>
      <c r="E20" s="88"/>
      <c r="F20" s="88"/>
    </row>
    <row r="21" spans="1:6">
      <c r="A21" s="14">
        <f t="shared" si="0"/>
        <v>17</v>
      </c>
      <c r="B21" s="11" t="s">
        <v>27</v>
      </c>
      <c r="C21" s="40" t="s">
        <v>236</v>
      </c>
      <c r="D21" s="16" t="s">
        <v>14</v>
      </c>
      <c r="E21" s="88"/>
      <c r="F21" s="88"/>
    </row>
    <row r="22" spans="1:6" ht="31.5">
      <c r="A22" s="14">
        <f t="shared" si="0"/>
        <v>18</v>
      </c>
      <c r="B22" s="14" t="s">
        <v>28</v>
      </c>
      <c r="C22" s="40" t="s">
        <v>246</v>
      </c>
      <c r="D22" s="11" t="s">
        <v>14</v>
      </c>
      <c r="E22" s="88"/>
      <c r="F22" s="88"/>
    </row>
    <row r="23" spans="1:6" ht="31.5">
      <c r="A23" s="14">
        <f t="shared" si="0"/>
        <v>19</v>
      </c>
      <c r="B23" s="58" t="s">
        <v>226</v>
      </c>
      <c r="C23" s="57" t="s">
        <v>227</v>
      </c>
      <c r="D23" s="56" t="s">
        <v>14</v>
      </c>
      <c r="E23" s="88"/>
      <c r="F23" s="88"/>
    </row>
    <row r="24" spans="1:6" ht="31.5">
      <c r="A24" s="14">
        <f t="shared" si="0"/>
        <v>20</v>
      </c>
      <c r="B24" s="58" t="s">
        <v>226</v>
      </c>
      <c r="C24" s="57" t="s">
        <v>228</v>
      </c>
      <c r="D24" s="56" t="s">
        <v>14</v>
      </c>
      <c r="E24" s="88"/>
      <c r="F24" s="88"/>
    </row>
    <row r="25" spans="1:6">
      <c r="A25" s="14">
        <f t="shared" si="0"/>
        <v>21</v>
      </c>
      <c r="B25" s="11" t="s">
        <v>30</v>
      </c>
      <c r="C25" s="40" t="s">
        <v>31</v>
      </c>
      <c r="D25" s="11" t="s">
        <v>6</v>
      </c>
      <c r="E25" s="88"/>
      <c r="F25" s="88"/>
    </row>
    <row r="26" spans="1:6">
      <c r="A26" s="14">
        <f t="shared" si="0"/>
        <v>22</v>
      </c>
      <c r="B26" s="11" t="s">
        <v>32</v>
      </c>
      <c r="C26" s="40" t="s">
        <v>33</v>
      </c>
      <c r="D26" s="11" t="s">
        <v>6</v>
      </c>
      <c r="E26" s="88"/>
      <c r="F26" s="88"/>
    </row>
    <row r="27" spans="1:6">
      <c r="A27" s="14">
        <f t="shared" si="0"/>
        <v>23</v>
      </c>
      <c r="B27" s="11" t="s">
        <v>34</v>
      </c>
      <c r="C27" s="40" t="s">
        <v>208</v>
      </c>
      <c r="D27" s="11" t="s">
        <v>6</v>
      </c>
      <c r="E27" s="88"/>
      <c r="F27" s="88"/>
    </row>
    <row r="28" spans="1:6">
      <c r="A28" s="14">
        <f t="shared" si="0"/>
        <v>24</v>
      </c>
      <c r="B28" s="11" t="s">
        <v>34</v>
      </c>
      <c r="C28" s="40" t="s">
        <v>35</v>
      </c>
      <c r="D28" s="11" t="s">
        <v>6</v>
      </c>
      <c r="E28" s="88"/>
      <c r="F28" s="88"/>
    </row>
    <row r="29" spans="1:6">
      <c r="A29" s="14">
        <f t="shared" si="0"/>
        <v>25</v>
      </c>
      <c r="B29" s="13" t="s">
        <v>34</v>
      </c>
      <c r="C29" s="39" t="s">
        <v>36</v>
      </c>
      <c r="D29" s="11" t="s">
        <v>6</v>
      </c>
      <c r="E29" s="88"/>
      <c r="F29" s="88"/>
    </row>
    <row r="30" spans="1:6">
      <c r="A30" s="14">
        <f t="shared" si="0"/>
        <v>26</v>
      </c>
      <c r="B30" s="11" t="s">
        <v>37</v>
      </c>
      <c r="C30" s="40" t="s">
        <v>207</v>
      </c>
      <c r="D30" s="11" t="s">
        <v>6</v>
      </c>
      <c r="E30" s="88"/>
      <c r="F30" s="88"/>
    </row>
    <row r="31" spans="1:6">
      <c r="A31" s="14">
        <f t="shared" si="0"/>
        <v>27</v>
      </c>
      <c r="B31" s="11" t="s">
        <v>37</v>
      </c>
      <c r="C31" s="40" t="s">
        <v>209</v>
      </c>
      <c r="D31" s="11" t="s">
        <v>6</v>
      </c>
      <c r="E31" s="88"/>
      <c r="F31" s="88"/>
    </row>
    <row r="32" spans="1:6">
      <c r="A32" s="14">
        <f t="shared" si="0"/>
        <v>28</v>
      </c>
      <c r="B32" s="14" t="s">
        <v>37</v>
      </c>
      <c r="C32" s="40" t="s">
        <v>38</v>
      </c>
      <c r="D32" s="11" t="s">
        <v>6</v>
      </c>
      <c r="E32" s="88"/>
      <c r="F32" s="88"/>
    </row>
    <row r="33" spans="1:6">
      <c r="A33" s="14">
        <f t="shared" si="0"/>
        <v>29</v>
      </c>
      <c r="B33" s="18" t="s">
        <v>39</v>
      </c>
      <c r="C33" s="40" t="s">
        <v>40</v>
      </c>
      <c r="D33" s="11" t="s">
        <v>6</v>
      </c>
      <c r="E33" s="88"/>
      <c r="F33" s="88"/>
    </row>
    <row r="34" spans="1:6" ht="31.5">
      <c r="A34" s="14">
        <f t="shared" si="0"/>
        <v>30</v>
      </c>
      <c r="B34" s="11" t="s">
        <v>41</v>
      </c>
      <c r="C34" s="40" t="s">
        <v>137</v>
      </c>
      <c r="D34" s="11" t="s">
        <v>6</v>
      </c>
      <c r="E34" s="88"/>
      <c r="F34" s="88"/>
    </row>
    <row r="35" spans="1:6">
      <c r="A35" s="14">
        <f t="shared" si="0"/>
        <v>31</v>
      </c>
      <c r="B35" s="11" t="s">
        <v>42</v>
      </c>
      <c r="C35" s="40" t="s">
        <v>124</v>
      </c>
      <c r="D35" s="11" t="s">
        <v>6</v>
      </c>
      <c r="E35" s="88"/>
      <c r="F35" s="88"/>
    </row>
    <row r="36" spans="1:6">
      <c r="A36" s="14">
        <f t="shared" si="0"/>
        <v>32</v>
      </c>
      <c r="B36" s="11" t="s">
        <v>42</v>
      </c>
      <c r="C36" s="40" t="s">
        <v>125</v>
      </c>
      <c r="D36" s="11" t="s">
        <v>6</v>
      </c>
      <c r="E36" s="88"/>
      <c r="F36" s="88"/>
    </row>
    <row r="37" spans="1:6">
      <c r="A37" s="14">
        <f t="shared" si="0"/>
        <v>33</v>
      </c>
      <c r="B37" s="13" t="s">
        <v>43</v>
      </c>
      <c r="C37" s="39" t="s">
        <v>138</v>
      </c>
      <c r="D37" s="11" t="s">
        <v>6</v>
      </c>
      <c r="E37" s="88"/>
      <c r="F37" s="88"/>
    </row>
    <row r="38" spans="1:6">
      <c r="A38" s="14">
        <f t="shared" si="0"/>
        <v>34</v>
      </c>
      <c r="B38" s="13" t="s">
        <v>43</v>
      </c>
      <c r="C38" s="39" t="s">
        <v>139</v>
      </c>
      <c r="D38" s="11" t="s">
        <v>6</v>
      </c>
      <c r="E38" s="88"/>
      <c r="F38" s="88"/>
    </row>
    <row r="39" spans="1:6">
      <c r="A39" s="14">
        <f t="shared" si="0"/>
        <v>35</v>
      </c>
      <c r="B39" s="11" t="s">
        <v>44</v>
      </c>
      <c r="C39" s="39" t="s">
        <v>140</v>
      </c>
      <c r="D39" s="11" t="s">
        <v>6</v>
      </c>
      <c r="E39" s="88"/>
      <c r="F39" s="88"/>
    </row>
    <row r="40" spans="1:6">
      <c r="A40" s="14">
        <f t="shared" si="0"/>
        <v>36</v>
      </c>
      <c r="B40" s="16" t="s">
        <v>45</v>
      </c>
      <c r="C40" s="39" t="s">
        <v>46</v>
      </c>
      <c r="D40" s="11" t="s">
        <v>6</v>
      </c>
      <c r="E40" s="88"/>
      <c r="F40" s="88"/>
    </row>
    <row r="41" spans="1:6">
      <c r="A41" s="14">
        <f t="shared" si="0"/>
        <v>37</v>
      </c>
      <c r="B41" s="11" t="s">
        <v>47</v>
      </c>
      <c r="C41" s="40" t="s">
        <v>141</v>
      </c>
      <c r="D41" s="11" t="s">
        <v>6</v>
      </c>
      <c r="E41" s="88"/>
      <c r="F41" s="88"/>
    </row>
    <row r="42" spans="1:6">
      <c r="A42" s="14">
        <f t="shared" si="0"/>
        <v>38</v>
      </c>
      <c r="B42" s="11" t="s">
        <v>48</v>
      </c>
      <c r="C42" s="39" t="s">
        <v>49</v>
      </c>
      <c r="D42" s="11" t="s">
        <v>6</v>
      </c>
      <c r="E42" s="88"/>
      <c r="F42" s="88"/>
    </row>
    <row r="43" spans="1:6">
      <c r="A43" s="14">
        <f t="shared" si="0"/>
        <v>39</v>
      </c>
      <c r="B43" s="11" t="s">
        <v>51</v>
      </c>
      <c r="C43" s="40" t="s">
        <v>52</v>
      </c>
      <c r="D43" s="11" t="s">
        <v>244</v>
      </c>
      <c r="E43" s="88"/>
      <c r="F43" s="88"/>
    </row>
    <row r="44" spans="1:6">
      <c r="A44" s="14">
        <f t="shared" si="0"/>
        <v>40</v>
      </c>
      <c r="B44" s="56" t="s">
        <v>51</v>
      </c>
      <c r="C44" s="57" t="s">
        <v>232</v>
      </c>
      <c r="D44" s="56" t="s">
        <v>245</v>
      </c>
      <c r="E44" s="88"/>
      <c r="F44" s="88"/>
    </row>
    <row r="45" spans="1:6">
      <c r="A45" s="14">
        <f t="shared" si="0"/>
        <v>41</v>
      </c>
      <c r="B45" s="11" t="s">
        <v>51</v>
      </c>
      <c r="C45" s="40" t="s">
        <v>53</v>
      </c>
      <c r="D45" s="11" t="s">
        <v>6</v>
      </c>
      <c r="E45" s="88"/>
      <c r="F45" s="88"/>
    </row>
    <row r="46" spans="1:6">
      <c r="A46" s="14">
        <f t="shared" si="0"/>
        <v>42</v>
      </c>
      <c r="B46" s="14" t="s">
        <v>54</v>
      </c>
      <c r="C46" s="40" t="s">
        <v>237</v>
      </c>
      <c r="D46" s="11" t="s">
        <v>6</v>
      </c>
      <c r="E46" s="88"/>
      <c r="F46" s="88"/>
    </row>
    <row r="47" spans="1:6">
      <c r="A47" s="14">
        <f t="shared" si="0"/>
        <v>43</v>
      </c>
      <c r="B47" s="18" t="s">
        <v>55</v>
      </c>
      <c r="C47" s="40" t="s">
        <v>56</v>
      </c>
      <c r="D47" s="11" t="s">
        <v>6</v>
      </c>
      <c r="E47" s="88"/>
      <c r="F47" s="88"/>
    </row>
    <row r="48" spans="1:6">
      <c r="A48" s="14">
        <f t="shared" si="0"/>
        <v>44</v>
      </c>
      <c r="B48" s="18" t="s">
        <v>55</v>
      </c>
      <c r="C48" s="40" t="s">
        <v>57</v>
      </c>
      <c r="D48" s="11" t="s">
        <v>6</v>
      </c>
      <c r="E48" s="88"/>
      <c r="F48" s="88"/>
    </row>
    <row r="49" spans="1:6">
      <c r="A49" s="14">
        <f t="shared" si="0"/>
        <v>45</v>
      </c>
      <c r="B49" s="11" t="s">
        <v>58</v>
      </c>
      <c r="C49" s="40" t="s">
        <v>59</v>
      </c>
      <c r="D49" s="11" t="s">
        <v>6</v>
      </c>
      <c r="E49" s="88"/>
      <c r="F49" s="88"/>
    </row>
    <row r="50" spans="1:6">
      <c r="A50" s="14">
        <f t="shared" si="0"/>
        <v>46</v>
      </c>
      <c r="B50" s="14" t="s">
        <v>60</v>
      </c>
      <c r="C50" s="40" t="s">
        <v>247</v>
      </c>
      <c r="D50" s="11" t="s">
        <v>6</v>
      </c>
      <c r="E50" s="88"/>
      <c r="F50" s="88"/>
    </row>
    <row r="51" spans="1:6">
      <c r="A51" s="14">
        <f t="shared" si="0"/>
        <v>47</v>
      </c>
      <c r="B51" s="14" t="s">
        <v>60</v>
      </c>
      <c r="C51" s="40" t="s">
        <v>61</v>
      </c>
      <c r="D51" s="11" t="s">
        <v>6</v>
      </c>
      <c r="E51" s="88"/>
      <c r="F51" s="88"/>
    </row>
    <row r="52" spans="1:6">
      <c r="A52" s="14">
        <f t="shared" si="0"/>
        <v>48</v>
      </c>
      <c r="B52" s="11" t="s">
        <v>62</v>
      </c>
      <c r="C52" s="40" t="s">
        <v>63</v>
      </c>
      <c r="D52" s="11" t="s">
        <v>6</v>
      </c>
      <c r="E52" s="88"/>
      <c r="F52" s="88"/>
    </row>
    <row r="53" spans="1:6" ht="31.5">
      <c r="A53" s="14">
        <f t="shared" si="0"/>
        <v>49</v>
      </c>
      <c r="B53" s="11" t="s">
        <v>64</v>
      </c>
      <c r="C53" s="40" t="s">
        <v>147</v>
      </c>
      <c r="D53" s="11" t="s">
        <v>6</v>
      </c>
      <c r="E53" s="88"/>
      <c r="F53" s="88"/>
    </row>
    <row r="54" spans="1:6" ht="31.5">
      <c r="A54" s="14">
        <f t="shared" si="0"/>
        <v>50</v>
      </c>
      <c r="B54" s="11" t="s">
        <v>64</v>
      </c>
      <c r="C54" s="40" t="s">
        <v>148</v>
      </c>
      <c r="D54" s="11" t="s">
        <v>6</v>
      </c>
      <c r="E54" s="88"/>
      <c r="F54" s="88"/>
    </row>
    <row r="55" spans="1:6">
      <c r="A55" s="14">
        <f t="shared" si="0"/>
        <v>51</v>
      </c>
      <c r="B55" s="11" t="s">
        <v>252</v>
      </c>
      <c r="C55" s="40" t="s">
        <v>253</v>
      </c>
      <c r="D55" s="11" t="s">
        <v>6</v>
      </c>
      <c r="E55" s="88"/>
      <c r="F55" s="88"/>
    </row>
    <row r="56" spans="1:6">
      <c r="A56" s="14">
        <f t="shared" si="0"/>
        <v>52</v>
      </c>
      <c r="B56" s="56" t="s">
        <v>65</v>
      </c>
      <c r="C56" s="57" t="s">
        <v>223</v>
      </c>
      <c r="D56" s="56" t="s">
        <v>6</v>
      </c>
      <c r="E56" s="88"/>
      <c r="F56" s="88"/>
    </row>
    <row r="57" spans="1:6">
      <c r="A57" s="14">
        <f t="shared" si="0"/>
        <v>53</v>
      </c>
      <c r="B57" s="11" t="s">
        <v>66</v>
      </c>
      <c r="C57" s="40" t="s">
        <v>149</v>
      </c>
      <c r="D57" s="11" t="s">
        <v>6</v>
      </c>
      <c r="E57" s="88"/>
      <c r="F57" s="88"/>
    </row>
    <row r="58" spans="1:6" ht="66" customHeight="1">
      <c r="A58" s="14">
        <f t="shared" si="0"/>
        <v>54</v>
      </c>
      <c r="B58" s="11" t="s">
        <v>67</v>
      </c>
      <c r="C58" s="40" t="s">
        <v>205</v>
      </c>
      <c r="D58" s="11" t="s">
        <v>14</v>
      </c>
      <c r="E58" s="88"/>
      <c r="F58" s="88"/>
    </row>
    <row r="59" spans="1:6" ht="63">
      <c r="A59" s="14">
        <f t="shared" si="0"/>
        <v>55</v>
      </c>
      <c r="B59" s="11" t="s">
        <v>67</v>
      </c>
      <c r="C59" s="40" t="s">
        <v>206</v>
      </c>
      <c r="D59" s="11" t="s">
        <v>14</v>
      </c>
      <c r="E59" s="88"/>
      <c r="F59" s="88"/>
    </row>
    <row r="60" spans="1:6">
      <c r="A60" s="14">
        <f t="shared" si="0"/>
        <v>56</v>
      </c>
      <c r="B60" s="14" t="s">
        <v>120</v>
      </c>
      <c r="C60" s="40" t="s">
        <v>230</v>
      </c>
      <c r="D60" s="11" t="s">
        <v>14</v>
      </c>
      <c r="E60" s="88"/>
      <c r="F60" s="88"/>
    </row>
    <row r="61" spans="1:6">
      <c r="A61" s="14">
        <f t="shared" si="0"/>
        <v>57</v>
      </c>
      <c r="B61" s="58" t="s">
        <v>120</v>
      </c>
      <c r="C61" s="57" t="s">
        <v>231</v>
      </c>
      <c r="D61" s="56" t="s">
        <v>14</v>
      </c>
      <c r="E61" s="88"/>
      <c r="F61" s="88"/>
    </row>
    <row r="62" spans="1:6">
      <c r="A62" s="14">
        <f t="shared" si="0"/>
        <v>58</v>
      </c>
      <c r="B62" s="11" t="s">
        <v>69</v>
      </c>
      <c r="C62" s="40" t="s">
        <v>70</v>
      </c>
      <c r="D62" s="11" t="s">
        <v>14</v>
      </c>
      <c r="E62" s="88"/>
      <c r="F62" s="88"/>
    </row>
    <row r="63" spans="1:6">
      <c r="A63" s="14">
        <f t="shared" si="0"/>
        <v>59</v>
      </c>
      <c r="B63" s="11" t="s">
        <v>69</v>
      </c>
      <c r="C63" s="40" t="s">
        <v>71</v>
      </c>
      <c r="D63" s="11" t="s">
        <v>14</v>
      </c>
      <c r="E63" s="88"/>
      <c r="F63" s="88"/>
    </row>
    <row r="64" spans="1:6">
      <c r="A64" s="14">
        <f t="shared" si="0"/>
        <v>60</v>
      </c>
      <c r="B64" s="11" t="s">
        <v>72</v>
      </c>
      <c r="C64" s="40" t="s">
        <v>127</v>
      </c>
      <c r="D64" s="11" t="s">
        <v>14</v>
      </c>
      <c r="E64" s="88"/>
      <c r="F64" s="88"/>
    </row>
    <row r="65" spans="1:6">
      <c r="A65" s="14">
        <f t="shared" si="0"/>
        <v>61</v>
      </c>
      <c r="B65" s="11" t="s">
        <v>72</v>
      </c>
      <c r="C65" s="40" t="s">
        <v>73</v>
      </c>
      <c r="D65" s="11" t="s">
        <v>14</v>
      </c>
      <c r="E65" s="88"/>
      <c r="F65" s="88"/>
    </row>
    <row r="66" spans="1:6">
      <c r="A66" s="14">
        <f t="shared" si="0"/>
        <v>62</v>
      </c>
      <c r="B66" s="14" t="s">
        <v>72</v>
      </c>
      <c r="C66" s="40" t="s">
        <v>74</v>
      </c>
      <c r="D66" s="11" t="s">
        <v>14</v>
      </c>
      <c r="E66" s="88"/>
      <c r="F66" s="88"/>
    </row>
    <row r="67" spans="1:6">
      <c r="A67" s="14">
        <f t="shared" si="0"/>
        <v>63</v>
      </c>
      <c r="B67" s="11" t="s">
        <v>75</v>
      </c>
      <c r="C67" s="40" t="s">
        <v>76</v>
      </c>
      <c r="D67" s="11" t="s">
        <v>14</v>
      </c>
      <c r="E67" s="88"/>
      <c r="F67" s="88"/>
    </row>
    <row r="68" spans="1:6">
      <c r="A68" s="14">
        <f t="shared" si="0"/>
        <v>64</v>
      </c>
      <c r="B68" s="13" t="s">
        <v>77</v>
      </c>
      <c r="C68" s="39" t="s">
        <v>136</v>
      </c>
      <c r="D68" s="11" t="s">
        <v>14</v>
      </c>
      <c r="E68" s="88"/>
      <c r="F68" s="88"/>
    </row>
    <row r="69" spans="1:6">
      <c r="A69" s="14">
        <f t="shared" si="0"/>
        <v>65</v>
      </c>
      <c r="B69" s="11" t="s">
        <v>78</v>
      </c>
      <c r="C69" s="40" t="s">
        <v>264</v>
      </c>
      <c r="D69" s="11" t="s">
        <v>14</v>
      </c>
      <c r="E69" s="88"/>
      <c r="F69" s="88"/>
    </row>
    <row r="70" spans="1:6">
      <c r="A70" s="14">
        <f t="shared" si="0"/>
        <v>66</v>
      </c>
      <c r="B70" s="11" t="s">
        <v>78</v>
      </c>
      <c r="C70" s="40" t="s">
        <v>265</v>
      </c>
      <c r="D70" s="11" t="s">
        <v>14</v>
      </c>
      <c r="E70" s="88"/>
      <c r="F70" s="88"/>
    </row>
    <row r="71" spans="1:6">
      <c r="A71" s="14">
        <f t="shared" ref="A71:A134" si="1">A70+1</f>
        <v>67</v>
      </c>
      <c r="B71" s="13" t="s">
        <v>79</v>
      </c>
      <c r="C71" s="39" t="s">
        <v>135</v>
      </c>
      <c r="D71" s="11" t="s">
        <v>14</v>
      </c>
      <c r="E71" s="88"/>
      <c r="F71" s="88"/>
    </row>
    <row r="72" spans="1:6">
      <c r="A72" s="14">
        <f t="shared" si="1"/>
        <v>68</v>
      </c>
      <c r="B72" s="13" t="s">
        <v>79</v>
      </c>
      <c r="C72" s="39" t="s">
        <v>134</v>
      </c>
      <c r="D72" s="11" t="s">
        <v>14</v>
      </c>
      <c r="E72" s="88"/>
      <c r="F72" s="88"/>
    </row>
    <row r="73" spans="1:6">
      <c r="A73" s="14">
        <f t="shared" si="1"/>
        <v>69</v>
      </c>
      <c r="B73" s="11" t="s">
        <v>80</v>
      </c>
      <c r="C73" s="40" t="s">
        <v>121</v>
      </c>
      <c r="D73" s="11" t="s">
        <v>14</v>
      </c>
      <c r="E73" s="88"/>
      <c r="F73" s="88"/>
    </row>
    <row r="74" spans="1:6">
      <c r="A74" s="14">
        <f t="shared" si="1"/>
        <v>70</v>
      </c>
      <c r="B74" s="11" t="s">
        <v>81</v>
      </c>
      <c r="C74" s="40" t="s">
        <v>82</v>
      </c>
      <c r="D74" s="11" t="s">
        <v>14</v>
      </c>
      <c r="E74" s="88"/>
      <c r="F74" s="88"/>
    </row>
    <row r="75" spans="1:6">
      <c r="A75" s="14">
        <f t="shared" si="1"/>
        <v>71</v>
      </c>
      <c r="B75" s="11" t="s">
        <v>83</v>
      </c>
      <c r="C75" s="40" t="s">
        <v>150</v>
      </c>
      <c r="D75" s="11" t="s">
        <v>14</v>
      </c>
      <c r="E75" s="88"/>
      <c r="F75" s="88"/>
    </row>
    <row r="76" spans="1:6">
      <c r="A76" s="14">
        <f t="shared" si="1"/>
        <v>72</v>
      </c>
      <c r="B76" s="11" t="s">
        <v>83</v>
      </c>
      <c r="C76" s="40" t="s">
        <v>151</v>
      </c>
      <c r="D76" s="11" t="s">
        <v>14</v>
      </c>
      <c r="E76" s="88"/>
      <c r="F76" s="88"/>
    </row>
    <row r="77" spans="1:6">
      <c r="A77" s="14">
        <f t="shared" si="1"/>
        <v>73</v>
      </c>
      <c r="B77" s="11" t="s">
        <v>84</v>
      </c>
      <c r="C77" s="40" t="s">
        <v>85</v>
      </c>
      <c r="D77" s="11" t="s">
        <v>14</v>
      </c>
      <c r="E77" s="88"/>
      <c r="F77" s="88"/>
    </row>
    <row r="78" spans="1:6">
      <c r="A78" s="14">
        <f t="shared" si="1"/>
        <v>74</v>
      </c>
      <c r="B78" s="11" t="s">
        <v>86</v>
      </c>
      <c r="C78" s="40" t="s">
        <v>87</v>
      </c>
      <c r="D78" s="11" t="s">
        <v>14</v>
      </c>
      <c r="E78" s="88"/>
      <c r="F78" s="88"/>
    </row>
    <row r="79" spans="1:6">
      <c r="A79" s="14">
        <f t="shared" si="1"/>
        <v>75</v>
      </c>
      <c r="B79" s="11" t="s">
        <v>88</v>
      </c>
      <c r="C79" s="40" t="s">
        <v>89</v>
      </c>
      <c r="D79" s="11" t="s">
        <v>14</v>
      </c>
      <c r="E79" s="88"/>
      <c r="F79" s="88"/>
    </row>
    <row r="80" spans="1:6">
      <c r="A80" s="14">
        <f t="shared" si="1"/>
        <v>76</v>
      </c>
      <c r="B80" s="11" t="s">
        <v>88</v>
      </c>
      <c r="C80" s="40" t="s">
        <v>122</v>
      </c>
      <c r="D80" s="11" t="s">
        <v>14</v>
      </c>
      <c r="E80" s="88"/>
      <c r="F80" s="88"/>
    </row>
    <row r="81" spans="1:6">
      <c r="A81" s="14">
        <f t="shared" si="1"/>
        <v>77</v>
      </c>
      <c r="B81" s="11" t="s">
        <v>90</v>
      </c>
      <c r="C81" s="40" t="s">
        <v>158</v>
      </c>
      <c r="D81" s="11" t="s">
        <v>14</v>
      </c>
      <c r="E81" s="88"/>
      <c r="F81" s="88"/>
    </row>
    <row r="82" spans="1:6">
      <c r="A82" s="14">
        <f t="shared" si="1"/>
        <v>78</v>
      </c>
      <c r="B82" s="11" t="s">
        <v>91</v>
      </c>
      <c r="C82" s="40" t="s">
        <v>123</v>
      </c>
      <c r="D82" s="11" t="s">
        <v>14</v>
      </c>
      <c r="E82" s="88"/>
      <c r="F82" s="88"/>
    </row>
    <row r="83" spans="1:6">
      <c r="A83" s="14">
        <f t="shared" si="1"/>
        <v>79</v>
      </c>
      <c r="B83" s="11" t="s">
        <v>91</v>
      </c>
      <c r="C83" s="40" t="s">
        <v>92</v>
      </c>
      <c r="D83" s="11" t="s">
        <v>6</v>
      </c>
      <c r="E83" s="88"/>
      <c r="F83" s="88"/>
    </row>
    <row r="84" spans="1:6">
      <c r="A84" s="14">
        <f t="shared" si="1"/>
        <v>80</v>
      </c>
      <c r="B84" s="11" t="s">
        <v>93</v>
      </c>
      <c r="C84" s="39" t="s">
        <v>94</v>
      </c>
      <c r="D84" s="11" t="s">
        <v>6</v>
      </c>
      <c r="E84" s="88"/>
      <c r="F84" s="88"/>
    </row>
    <row r="85" spans="1:6">
      <c r="A85" s="14">
        <f t="shared" si="1"/>
        <v>81</v>
      </c>
      <c r="B85" s="11" t="s">
        <v>95</v>
      </c>
      <c r="C85" s="40" t="s">
        <v>96</v>
      </c>
      <c r="D85" s="11" t="s">
        <v>6</v>
      </c>
      <c r="E85" s="88"/>
      <c r="F85" s="88"/>
    </row>
    <row r="86" spans="1:6">
      <c r="A86" s="14">
        <f t="shared" si="1"/>
        <v>82</v>
      </c>
      <c r="B86" s="17" t="s">
        <v>97</v>
      </c>
      <c r="C86" s="41" t="s">
        <v>159</v>
      </c>
      <c r="D86" s="11" t="s">
        <v>14</v>
      </c>
      <c r="E86" s="88"/>
      <c r="F86" s="88"/>
    </row>
    <row r="87" spans="1:6">
      <c r="A87" s="14">
        <f t="shared" si="1"/>
        <v>83</v>
      </c>
      <c r="B87" s="11" t="s">
        <v>98</v>
      </c>
      <c r="C87" s="40" t="s">
        <v>160</v>
      </c>
      <c r="D87" s="11" t="s">
        <v>6</v>
      </c>
      <c r="E87" s="88"/>
      <c r="F87" s="88"/>
    </row>
    <row r="88" spans="1:6">
      <c r="A88" s="14">
        <f t="shared" si="1"/>
        <v>84</v>
      </c>
      <c r="B88" s="11" t="s">
        <v>98</v>
      </c>
      <c r="C88" s="40" t="s">
        <v>99</v>
      </c>
      <c r="D88" s="11" t="s">
        <v>6</v>
      </c>
      <c r="E88" s="88"/>
      <c r="F88" s="88"/>
    </row>
    <row r="89" spans="1:6">
      <c r="A89" s="14">
        <f t="shared" si="1"/>
        <v>85</v>
      </c>
      <c r="B89" s="11" t="s">
        <v>100</v>
      </c>
      <c r="C89" s="40" t="s">
        <v>101</v>
      </c>
      <c r="D89" s="11" t="s">
        <v>14</v>
      </c>
      <c r="E89" s="88"/>
      <c r="F89" s="88"/>
    </row>
    <row r="90" spans="1:6">
      <c r="A90" s="14">
        <f t="shared" si="1"/>
        <v>86</v>
      </c>
      <c r="B90" s="11" t="s">
        <v>102</v>
      </c>
      <c r="C90" s="40" t="s">
        <v>262</v>
      </c>
      <c r="D90" s="11" t="s">
        <v>14</v>
      </c>
      <c r="E90" s="88"/>
      <c r="F90" s="88"/>
    </row>
    <row r="91" spans="1:6">
      <c r="A91" s="14">
        <f t="shared" si="1"/>
        <v>87</v>
      </c>
      <c r="B91" s="11" t="s">
        <v>103</v>
      </c>
      <c r="C91" s="40" t="s">
        <v>104</v>
      </c>
      <c r="D91" s="11" t="s">
        <v>6</v>
      </c>
      <c r="E91" s="88"/>
      <c r="F91" s="88"/>
    </row>
    <row r="92" spans="1:6">
      <c r="A92" s="14">
        <f t="shared" si="1"/>
        <v>88</v>
      </c>
      <c r="B92" s="11" t="s">
        <v>105</v>
      </c>
      <c r="C92" s="40" t="s">
        <v>133</v>
      </c>
      <c r="D92" s="11" t="s">
        <v>6</v>
      </c>
      <c r="E92" s="88"/>
      <c r="F92" s="88"/>
    </row>
    <row r="93" spans="1:6">
      <c r="A93" s="14">
        <f t="shared" si="1"/>
        <v>89</v>
      </c>
      <c r="B93" s="11" t="s">
        <v>106</v>
      </c>
      <c r="C93" s="40" t="s">
        <v>132</v>
      </c>
      <c r="D93" s="11" t="s">
        <v>6</v>
      </c>
      <c r="E93" s="88"/>
      <c r="F93" s="88"/>
    </row>
    <row r="94" spans="1:6">
      <c r="A94" s="14">
        <f t="shared" si="1"/>
        <v>90</v>
      </c>
      <c r="B94" s="17" t="s">
        <v>107</v>
      </c>
      <c r="C94" s="41" t="s">
        <v>161</v>
      </c>
      <c r="D94" s="11" t="s">
        <v>6</v>
      </c>
      <c r="E94" s="88"/>
      <c r="F94" s="88"/>
    </row>
    <row r="95" spans="1:6">
      <c r="A95" s="14">
        <f t="shared" si="1"/>
        <v>91</v>
      </c>
      <c r="B95" s="13" t="s">
        <v>108</v>
      </c>
      <c r="C95" s="39" t="s">
        <v>109</v>
      </c>
      <c r="D95" s="11" t="s">
        <v>6</v>
      </c>
      <c r="E95" s="88"/>
      <c r="F95" s="88"/>
    </row>
    <row r="96" spans="1:6">
      <c r="A96" s="14">
        <f t="shared" si="1"/>
        <v>92</v>
      </c>
      <c r="B96" s="58" t="s">
        <v>224</v>
      </c>
      <c r="C96" s="62" t="s">
        <v>225</v>
      </c>
      <c r="D96" s="56" t="s">
        <v>6</v>
      </c>
      <c r="E96" s="88"/>
      <c r="F96" s="88"/>
    </row>
    <row r="97" spans="1:6">
      <c r="A97" s="14">
        <f t="shared" si="1"/>
        <v>93</v>
      </c>
      <c r="B97" s="14" t="s">
        <v>110</v>
      </c>
      <c r="C97" s="41" t="s">
        <v>153</v>
      </c>
      <c r="D97" s="11" t="s">
        <v>14</v>
      </c>
      <c r="E97" s="88"/>
      <c r="F97" s="88"/>
    </row>
    <row r="98" spans="1:6">
      <c r="A98" s="14">
        <f t="shared" si="1"/>
        <v>94</v>
      </c>
      <c r="B98" s="14" t="s">
        <v>111</v>
      </c>
      <c r="C98" s="41" t="s">
        <v>154</v>
      </c>
      <c r="D98" s="11" t="s">
        <v>14</v>
      </c>
      <c r="E98" s="88"/>
      <c r="F98" s="88"/>
    </row>
    <row r="99" spans="1:6">
      <c r="A99" s="14">
        <f t="shared" si="1"/>
        <v>95</v>
      </c>
      <c r="B99" s="17" t="s">
        <v>263</v>
      </c>
      <c r="C99" s="41" t="s">
        <v>155</v>
      </c>
      <c r="D99" s="11" t="s">
        <v>6</v>
      </c>
      <c r="E99" s="88"/>
      <c r="F99" s="88"/>
    </row>
    <row r="100" spans="1:6">
      <c r="A100" s="14">
        <f t="shared" si="1"/>
        <v>96</v>
      </c>
      <c r="B100" s="11" t="s">
        <v>112</v>
      </c>
      <c r="C100" s="40" t="s">
        <v>113</v>
      </c>
      <c r="D100" s="11" t="s">
        <v>6</v>
      </c>
      <c r="E100" s="88"/>
      <c r="F100" s="88"/>
    </row>
    <row r="101" spans="1:6">
      <c r="A101" s="14">
        <f t="shared" si="1"/>
        <v>97</v>
      </c>
      <c r="B101" s="11" t="s">
        <v>114</v>
      </c>
      <c r="C101" s="40" t="s">
        <v>115</v>
      </c>
      <c r="D101" s="11" t="s">
        <v>6</v>
      </c>
      <c r="E101" s="88"/>
      <c r="F101" s="88"/>
    </row>
    <row r="102" spans="1:6">
      <c r="A102" s="14">
        <f t="shared" si="1"/>
        <v>98</v>
      </c>
      <c r="B102" s="11" t="s">
        <v>116</v>
      </c>
      <c r="C102" s="40" t="s">
        <v>131</v>
      </c>
      <c r="D102" s="11" t="s">
        <v>6</v>
      </c>
      <c r="E102" s="88"/>
      <c r="F102" s="88"/>
    </row>
    <row r="103" spans="1:6">
      <c r="A103" s="14">
        <f t="shared" si="1"/>
        <v>99</v>
      </c>
      <c r="B103" s="11" t="s">
        <v>116</v>
      </c>
      <c r="C103" s="40" t="s">
        <v>117</v>
      </c>
      <c r="D103" s="11" t="s">
        <v>6</v>
      </c>
      <c r="E103" s="88"/>
      <c r="F103" s="88"/>
    </row>
    <row r="104" spans="1:6">
      <c r="A104" s="14">
        <f t="shared" si="1"/>
        <v>100</v>
      </c>
      <c r="B104" s="11" t="s">
        <v>68</v>
      </c>
      <c r="C104" s="40" t="s">
        <v>152</v>
      </c>
      <c r="D104" s="11" t="s">
        <v>14</v>
      </c>
      <c r="E104" s="88"/>
      <c r="F104" s="88"/>
    </row>
    <row r="105" spans="1:6">
      <c r="A105" s="14">
        <f t="shared" si="1"/>
        <v>101</v>
      </c>
      <c r="B105" s="14" t="s">
        <v>118</v>
      </c>
      <c r="C105" s="40" t="s">
        <v>129</v>
      </c>
      <c r="D105" s="11" t="s">
        <v>6</v>
      </c>
      <c r="E105" s="88"/>
      <c r="F105" s="88"/>
    </row>
    <row r="106" spans="1:6">
      <c r="A106" s="14">
        <f t="shared" si="1"/>
        <v>102</v>
      </c>
      <c r="B106" s="14" t="s">
        <v>118</v>
      </c>
      <c r="C106" s="40" t="s">
        <v>130</v>
      </c>
      <c r="D106" s="11" t="s">
        <v>6</v>
      </c>
      <c r="E106" s="88"/>
      <c r="F106" s="88"/>
    </row>
    <row r="107" spans="1:6">
      <c r="A107" s="14">
        <f t="shared" si="1"/>
        <v>103</v>
      </c>
      <c r="B107" s="11" t="s">
        <v>119</v>
      </c>
      <c r="C107" s="40" t="s">
        <v>202</v>
      </c>
      <c r="D107" s="11" t="s">
        <v>14</v>
      </c>
      <c r="E107" s="88"/>
      <c r="F107" s="88"/>
    </row>
    <row r="108" spans="1:6">
      <c r="A108" s="14">
        <f t="shared" si="1"/>
        <v>104</v>
      </c>
      <c r="B108" s="11" t="s">
        <v>119</v>
      </c>
      <c r="C108" s="40" t="s">
        <v>260</v>
      </c>
      <c r="D108" s="11" t="s">
        <v>14</v>
      </c>
      <c r="E108" s="88"/>
      <c r="F108" s="88"/>
    </row>
    <row r="109" spans="1:6">
      <c r="A109" s="14">
        <f t="shared" si="1"/>
        <v>105</v>
      </c>
      <c r="B109" s="11" t="s">
        <v>119</v>
      </c>
      <c r="C109" s="40" t="s">
        <v>261</v>
      </c>
      <c r="D109" s="11" t="s">
        <v>14</v>
      </c>
      <c r="E109" s="88"/>
      <c r="F109" s="88"/>
    </row>
    <row r="110" spans="1:6">
      <c r="A110" s="14">
        <f t="shared" si="1"/>
        <v>106</v>
      </c>
      <c r="B110" s="14" t="s">
        <v>126</v>
      </c>
      <c r="C110" s="40" t="s">
        <v>238</v>
      </c>
      <c r="D110" s="11" t="s">
        <v>14</v>
      </c>
      <c r="E110" s="88"/>
      <c r="F110" s="88"/>
    </row>
    <row r="111" spans="1:6">
      <c r="A111" s="14">
        <f t="shared" si="1"/>
        <v>107</v>
      </c>
      <c r="B111" s="11" t="s">
        <v>8</v>
      </c>
      <c r="C111" s="40" t="s">
        <v>128</v>
      </c>
      <c r="D111" s="11" t="s">
        <v>6</v>
      </c>
      <c r="E111" s="88"/>
      <c r="F111" s="88"/>
    </row>
    <row r="112" spans="1:6">
      <c r="A112" s="14">
        <f t="shared" si="1"/>
        <v>108</v>
      </c>
      <c r="B112" s="14" t="s">
        <v>162</v>
      </c>
      <c r="C112" s="40" t="s">
        <v>163</v>
      </c>
      <c r="D112" s="11" t="s">
        <v>6</v>
      </c>
      <c r="E112" s="88"/>
      <c r="F112" s="88"/>
    </row>
    <row r="113" spans="1:6">
      <c r="A113" s="14">
        <f>A112+1</f>
        <v>109</v>
      </c>
      <c r="B113" s="14" t="s">
        <v>164</v>
      </c>
      <c r="C113" s="40" t="s">
        <v>165</v>
      </c>
      <c r="D113" s="11" t="s">
        <v>6</v>
      </c>
      <c r="E113" s="88"/>
      <c r="F113" s="88"/>
    </row>
    <row r="114" spans="1:6">
      <c r="A114" s="14">
        <f t="shared" si="1"/>
        <v>110</v>
      </c>
      <c r="B114" s="14" t="s">
        <v>196</v>
      </c>
      <c r="C114" s="40" t="s">
        <v>200</v>
      </c>
      <c r="D114" s="11" t="s">
        <v>6</v>
      </c>
      <c r="E114" s="88"/>
      <c r="F114" s="88"/>
    </row>
    <row r="115" spans="1:6">
      <c r="A115" s="14">
        <f t="shared" si="1"/>
        <v>111</v>
      </c>
      <c r="B115" s="14" t="s">
        <v>196</v>
      </c>
      <c r="C115" s="40" t="s">
        <v>201</v>
      </c>
      <c r="D115" s="11" t="s">
        <v>6</v>
      </c>
      <c r="E115" s="90"/>
      <c r="F115" s="90"/>
    </row>
    <row r="116" spans="1:6">
      <c r="A116" s="14">
        <f t="shared" si="1"/>
        <v>112</v>
      </c>
      <c r="B116" s="14" t="s">
        <v>197</v>
      </c>
      <c r="C116" s="40" t="s">
        <v>239</v>
      </c>
      <c r="D116" s="11" t="s">
        <v>14</v>
      </c>
      <c r="E116" s="90"/>
      <c r="F116" s="90"/>
    </row>
    <row r="117" spans="1:6">
      <c r="A117" s="14">
        <f t="shared" si="1"/>
        <v>113</v>
      </c>
      <c r="B117" s="14" t="s">
        <v>198</v>
      </c>
      <c r="C117" s="40" t="s">
        <v>240</v>
      </c>
      <c r="D117" s="11" t="s">
        <v>14</v>
      </c>
      <c r="E117" s="12"/>
      <c r="F117" s="90"/>
    </row>
    <row r="118" spans="1:6">
      <c r="A118" s="14">
        <f t="shared" si="1"/>
        <v>114</v>
      </c>
      <c r="B118" s="14" t="s">
        <v>198</v>
      </c>
      <c r="C118" s="40" t="s">
        <v>241</v>
      </c>
      <c r="D118" s="11" t="s">
        <v>14</v>
      </c>
      <c r="E118" s="11"/>
      <c r="F118" s="90"/>
    </row>
    <row r="119" spans="1:6">
      <c r="A119" s="14">
        <f t="shared" si="1"/>
        <v>115</v>
      </c>
      <c r="B119" s="14" t="s">
        <v>198</v>
      </c>
      <c r="C119" s="40" t="s">
        <v>242</v>
      </c>
      <c r="D119" s="11" t="s">
        <v>14</v>
      </c>
      <c r="E119" s="11"/>
      <c r="F119" s="90"/>
    </row>
    <row r="120" spans="1:6">
      <c r="A120" s="14">
        <f t="shared" si="1"/>
        <v>116</v>
      </c>
      <c r="B120" s="14" t="s">
        <v>199</v>
      </c>
      <c r="C120" s="40" t="s">
        <v>243</v>
      </c>
      <c r="D120" s="11" t="s">
        <v>14</v>
      </c>
      <c r="E120" s="11"/>
      <c r="F120" s="90"/>
    </row>
    <row r="121" spans="1:6">
      <c r="A121" s="14">
        <f t="shared" si="1"/>
        <v>117</v>
      </c>
      <c r="B121" s="79" t="s">
        <v>255</v>
      </c>
      <c r="C121" s="73" t="s">
        <v>248</v>
      </c>
      <c r="D121" s="11" t="s">
        <v>6</v>
      </c>
      <c r="E121" s="11"/>
      <c r="F121" s="90"/>
    </row>
    <row r="122" spans="1:6">
      <c r="A122" s="14">
        <f t="shared" si="1"/>
        <v>118</v>
      </c>
      <c r="B122" s="79" t="s">
        <v>256</v>
      </c>
      <c r="C122" s="74" t="s">
        <v>249</v>
      </c>
      <c r="D122" s="56" t="s">
        <v>14</v>
      </c>
      <c r="E122" s="90"/>
      <c r="F122" s="90"/>
    </row>
    <row r="123" spans="1:6">
      <c r="A123" s="14">
        <f t="shared" si="1"/>
        <v>119</v>
      </c>
      <c r="B123" s="61" t="s">
        <v>250</v>
      </c>
      <c r="C123" s="64" t="s">
        <v>251</v>
      </c>
      <c r="D123" s="56" t="s">
        <v>6</v>
      </c>
      <c r="E123" s="90"/>
      <c r="F123" s="90"/>
    </row>
    <row r="124" spans="1:6">
      <c r="A124" s="14">
        <f t="shared" si="1"/>
        <v>120</v>
      </c>
      <c r="B124" s="13" t="s">
        <v>50</v>
      </c>
      <c r="C124" s="39" t="s">
        <v>268</v>
      </c>
      <c r="D124" s="11" t="s">
        <v>6</v>
      </c>
      <c r="E124" s="90"/>
      <c r="F124" s="90"/>
    </row>
    <row r="125" spans="1:6">
      <c r="A125" s="14">
        <f t="shared" si="1"/>
        <v>121</v>
      </c>
      <c r="B125" s="13" t="s">
        <v>50</v>
      </c>
      <c r="C125" s="39" t="s">
        <v>266</v>
      </c>
      <c r="D125" s="11" t="s">
        <v>6</v>
      </c>
      <c r="E125" s="88"/>
      <c r="F125" s="88"/>
    </row>
    <row r="126" spans="1:6">
      <c r="A126" s="14">
        <f t="shared" si="1"/>
        <v>122</v>
      </c>
      <c r="B126" s="13" t="s">
        <v>50</v>
      </c>
      <c r="C126" s="39" t="s">
        <v>267</v>
      </c>
      <c r="D126" s="11" t="s">
        <v>6</v>
      </c>
      <c r="E126" s="88"/>
      <c r="F126" s="88"/>
    </row>
    <row r="127" spans="1:6">
      <c r="A127" s="14">
        <f t="shared" si="1"/>
        <v>123</v>
      </c>
      <c r="B127" s="13" t="s">
        <v>50</v>
      </c>
      <c r="C127" s="39" t="s">
        <v>270</v>
      </c>
      <c r="D127" s="11" t="s">
        <v>6</v>
      </c>
      <c r="E127" s="88"/>
      <c r="F127" s="88"/>
    </row>
    <row r="128" spans="1:6">
      <c r="A128" s="14">
        <f t="shared" si="1"/>
        <v>124</v>
      </c>
      <c r="B128" s="13" t="s">
        <v>50</v>
      </c>
      <c r="C128" s="39" t="s">
        <v>269</v>
      </c>
      <c r="D128" s="11" t="s">
        <v>6</v>
      </c>
      <c r="E128" s="88"/>
      <c r="F128" s="88"/>
    </row>
    <row r="129" spans="1:6">
      <c r="A129" s="14">
        <f t="shared" si="1"/>
        <v>125</v>
      </c>
      <c r="B129" s="13" t="s">
        <v>50</v>
      </c>
      <c r="C129" s="39" t="s">
        <v>271</v>
      </c>
      <c r="D129" s="11" t="s">
        <v>6</v>
      </c>
      <c r="E129" s="88"/>
      <c r="F129" s="88"/>
    </row>
    <row r="130" spans="1:6">
      <c r="A130" s="14">
        <f t="shared" si="1"/>
        <v>126</v>
      </c>
      <c r="B130" s="79" t="s">
        <v>254</v>
      </c>
      <c r="C130" s="68" t="s">
        <v>259</v>
      </c>
      <c r="D130" s="56" t="s">
        <v>14</v>
      </c>
      <c r="E130" s="88"/>
      <c r="F130" s="88"/>
    </row>
    <row r="131" spans="1:6">
      <c r="A131" s="14">
        <f t="shared" si="1"/>
        <v>127</v>
      </c>
      <c r="B131" s="14" t="s">
        <v>173</v>
      </c>
      <c r="C131" s="40" t="s">
        <v>174</v>
      </c>
      <c r="D131" s="11" t="s">
        <v>175</v>
      </c>
      <c r="E131" s="88"/>
      <c r="F131" s="88"/>
    </row>
    <row r="132" spans="1:6" ht="31.5">
      <c r="A132" s="14">
        <f t="shared" si="1"/>
        <v>128</v>
      </c>
      <c r="B132" s="14" t="s">
        <v>177</v>
      </c>
      <c r="C132" s="40" t="s">
        <v>178</v>
      </c>
      <c r="D132" s="25" t="s">
        <v>6</v>
      </c>
      <c r="E132" s="88"/>
      <c r="F132" s="88"/>
    </row>
    <row r="133" spans="1:6">
      <c r="A133" s="14">
        <f t="shared" si="1"/>
        <v>129</v>
      </c>
      <c r="B133" s="14" t="s">
        <v>8</v>
      </c>
      <c r="C133" s="42" t="s">
        <v>180</v>
      </c>
      <c r="D133" s="25" t="s">
        <v>6</v>
      </c>
      <c r="E133" s="88"/>
      <c r="F133" s="88"/>
    </row>
    <row r="134" spans="1:6">
      <c r="A134" s="14">
        <f t="shared" si="1"/>
        <v>130</v>
      </c>
      <c r="B134" s="14" t="s">
        <v>182</v>
      </c>
      <c r="C134" s="42" t="s">
        <v>183</v>
      </c>
      <c r="D134" s="25" t="s">
        <v>6</v>
      </c>
      <c r="E134" s="88"/>
      <c r="F134" s="88"/>
    </row>
    <row r="135" spans="1:6">
      <c r="A135" s="14">
        <f t="shared" ref="A135:A138" si="2">A134+1</f>
        <v>131</v>
      </c>
      <c r="B135" s="14" t="s">
        <v>185</v>
      </c>
      <c r="C135" s="40" t="s">
        <v>186</v>
      </c>
      <c r="D135" s="11" t="s">
        <v>175</v>
      </c>
      <c r="E135" s="88"/>
      <c r="F135" s="88"/>
    </row>
    <row r="136" spans="1:6">
      <c r="A136" s="14">
        <f t="shared" si="2"/>
        <v>132</v>
      </c>
      <c r="B136" s="14" t="s">
        <v>188</v>
      </c>
      <c r="C136" s="40" t="s">
        <v>189</v>
      </c>
      <c r="D136" s="11" t="s">
        <v>175</v>
      </c>
      <c r="E136" s="88"/>
      <c r="F136" s="88"/>
    </row>
    <row r="137" spans="1:6">
      <c r="A137" s="14">
        <f t="shared" si="2"/>
        <v>133</v>
      </c>
      <c r="B137" s="14" t="s">
        <v>191</v>
      </c>
      <c r="C137" s="40" t="s">
        <v>192</v>
      </c>
      <c r="D137" s="11" t="s">
        <v>175</v>
      </c>
      <c r="E137" s="88"/>
      <c r="F137" s="88"/>
    </row>
    <row r="138" spans="1:6" ht="31.5">
      <c r="A138" s="14">
        <f t="shared" si="2"/>
        <v>134</v>
      </c>
      <c r="B138" s="14" t="s">
        <v>194</v>
      </c>
      <c r="C138" s="40" t="s">
        <v>195</v>
      </c>
      <c r="D138" s="25" t="s">
        <v>6</v>
      </c>
      <c r="E138" s="88"/>
      <c r="F138" s="88"/>
    </row>
    <row r="139" spans="1:6">
      <c r="A139" s="69"/>
      <c r="B139" s="69"/>
      <c r="C139" s="51"/>
      <c r="D139" s="70"/>
      <c r="E139" s="91"/>
      <c r="F139" s="91"/>
    </row>
    <row r="140" spans="1:6">
      <c r="C140" s="47"/>
    </row>
    <row r="141" spans="1:6">
      <c r="C141" s="97" t="s">
        <v>215</v>
      </c>
    </row>
    <row r="142" spans="1:6">
      <c r="C142" s="98"/>
    </row>
    <row r="143" spans="1:6">
      <c r="C143" s="99" t="s">
        <v>216</v>
      </c>
    </row>
    <row r="144" spans="1:6">
      <c r="C144" s="99" t="s">
        <v>217</v>
      </c>
    </row>
    <row r="145" spans="3:3">
      <c r="C145" s="47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="120" zoomScaleNormal="120" workbookViewId="0">
      <selection activeCell="A140" sqref="A140:XFD142"/>
    </sheetView>
  </sheetViews>
  <sheetFormatPr defaultRowHeight="15.75"/>
  <cols>
    <col min="1" max="1" width="5.42578125" customWidth="1"/>
    <col min="2" max="2" width="10.85546875" customWidth="1"/>
    <col min="3" max="3" width="38.5703125" customWidth="1"/>
    <col min="4" max="4" width="22.28515625" customWidth="1"/>
    <col min="5" max="5" width="5.5703125" customWidth="1"/>
    <col min="6" max="6" width="7" customWidth="1"/>
    <col min="7" max="7" width="26.42578125" style="3" customWidth="1"/>
    <col min="8" max="8" width="9.42578125" style="3" customWidth="1"/>
    <col min="9" max="9" width="14.140625" style="3" customWidth="1"/>
  </cols>
  <sheetData>
    <row r="1" spans="1:9">
      <c r="C1" s="48" t="s">
        <v>218</v>
      </c>
      <c r="H1" s="101" t="s">
        <v>276</v>
      </c>
      <c r="I1" s="101"/>
    </row>
    <row r="3" spans="1:9" ht="140.25" customHeight="1">
      <c r="A3" s="53" t="s">
        <v>274</v>
      </c>
      <c r="B3" s="7" t="s">
        <v>0</v>
      </c>
      <c r="C3" s="7" t="s">
        <v>1</v>
      </c>
      <c r="D3" s="54" t="s">
        <v>2</v>
      </c>
      <c r="E3" s="55" t="s">
        <v>3</v>
      </c>
      <c r="F3" s="55" t="s">
        <v>204</v>
      </c>
      <c r="G3" s="49" t="s">
        <v>222</v>
      </c>
      <c r="H3" s="8" t="s">
        <v>219</v>
      </c>
      <c r="I3" s="50" t="s">
        <v>273</v>
      </c>
    </row>
    <row r="4" spans="1:9">
      <c r="A4" s="29">
        <v>1</v>
      </c>
      <c r="B4" s="27">
        <v>2</v>
      </c>
      <c r="C4" s="27">
        <v>3</v>
      </c>
      <c r="D4" s="34">
        <v>4</v>
      </c>
      <c r="E4" s="35">
        <v>5</v>
      </c>
      <c r="F4" s="35">
        <v>6</v>
      </c>
      <c r="G4" s="4">
        <v>7</v>
      </c>
      <c r="H4" s="4">
        <v>8</v>
      </c>
      <c r="I4" s="4">
        <v>9</v>
      </c>
    </row>
    <row r="5" spans="1:9">
      <c r="A5" s="13">
        <v>1</v>
      </c>
      <c r="B5" s="13" t="s">
        <v>5</v>
      </c>
      <c r="C5" s="39" t="s">
        <v>142</v>
      </c>
      <c r="D5" s="11" t="s">
        <v>6</v>
      </c>
      <c r="E5" s="11" t="s">
        <v>7</v>
      </c>
      <c r="F5" s="14">
        <v>10</v>
      </c>
      <c r="G5" s="4"/>
      <c r="H5" s="4"/>
      <c r="I5" s="4"/>
    </row>
    <row r="6" spans="1:9">
      <c r="A6" s="14">
        <f>A5+1</f>
        <v>2</v>
      </c>
      <c r="B6" s="11" t="s">
        <v>9</v>
      </c>
      <c r="C6" s="40" t="s">
        <v>235</v>
      </c>
      <c r="D6" s="11" t="s">
        <v>6</v>
      </c>
      <c r="E6" s="11" t="s">
        <v>7</v>
      </c>
      <c r="F6" s="14">
        <v>150</v>
      </c>
      <c r="G6" s="4"/>
      <c r="H6" s="4"/>
      <c r="I6" s="4"/>
    </row>
    <row r="7" spans="1:9">
      <c r="A7" s="14">
        <f t="shared" ref="A7:A70" si="0">A6+1</f>
        <v>3</v>
      </c>
      <c r="B7" s="16" t="s">
        <v>10</v>
      </c>
      <c r="C7" s="39" t="s">
        <v>168</v>
      </c>
      <c r="D7" s="16" t="s">
        <v>6</v>
      </c>
      <c r="E7" s="11" t="s">
        <v>7</v>
      </c>
      <c r="F7" s="14">
        <v>1500</v>
      </c>
      <c r="G7" s="4"/>
      <c r="H7" s="4"/>
      <c r="I7" s="4"/>
    </row>
    <row r="8" spans="1:9">
      <c r="A8" s="14">
        <f t="shared" si="0"/>
        <v>4</v>
      </c>
      <c r="B8" s="11" t="s">
        <v>11</v>
      </c>
      <c r="C8" s="40" t="s">
        <v>169</v>
      </c>
      <c r="D8" s="11" t="s">
        <v>6</v>
      </c>
      <c r="E8" s="11" t="s">
        <v>7</v>
      </c>
      <c r="F8" s="14">
        <v>400</v>
      </c>
      <c r="G8" s="4"/>
      <c r="H8" s="4"/>
      <c r="I8" s="4"/>
    </row>
    <row r="9" spans="1:9">
      <c r="A9" s="14">
        <f t="shared" si="0"/>
        <v>5</v>
      </c>
      <c r="B9" s="13" t="s">
        <v>12</v>
      </c>
      <c r="C9" s="39" t="s">
        <v>157</v>
      </c>
      <c r="D9" s="11" t="s">
        <v>6</v>
      </c>
      <c r="E9" s="11" t="s">
        <v>7</v>
      </c>
      <c r="F9" s="14">
        <v>20</v>
      </c>
      <c r="G9" s="4"/>
      <c r="H9" s="4"/>
      <c r="I9" s="4"/>
    </row>
    <row r="10" spans="1:9">
      <c r="A10" s="14">
        <f t="shared" si="0"/>
        <v>6</v>
      </c>
      <c r="B10" s="11" t="s">
        <v>13</v>
      </c>
      <c r="C10" s="40" t="s">
        <v>233</v>
      </c>
      <c r="D10" s="11" t="s">
        <v>14</v>
      </c>
      <c r="E10" s="11" t="s">
        <v>29</v>
      </c>
      <c r="F10" s="14">
        <v>200</v>
      </c>
      <c r="G10" s="4"/>
      <c r="H10" s="4"/>
      <c r="I10" s="4"/>
    </row>
    <row r="11" spans="1:9">
      <c r="A11" s="14">
        <f t="shared" si="0"/>
        <v>7</v>
      </c>
      <c r="B11" s="65" t="s">
        <v>257</v>
      </c>
      <c r="C11" s="57" t="s">
        <v>229</v>
      </c>
      <c r="D11" s="56" t="s">
        <v>14</v>
      </c>
      <c r="E11" s="56" t="s">
        <v>29</v>
      </c>
      <c r="F11" s="58">
        <v>5</v>
      </c>
      <c r="G11" s="4"/>
      <c r="H11" s="4"/>
      <c r="I11" s="4"/>
    </row>
    <row r="12" spans="1:9">
      <c r="A12" s="14">
        <f t="shared" si="0"/>
        <v>8</v>
      </c>
      <c r="B12" s="17" t="s">
        <v>15</v>
      </c>
      <c r="C12" s="39" t="s">
        <v>234</v>
      </c>
      <c r="D12" s="11" t="s">
        <v>14</v>
      </c>
      <c r="E12" s="11" t="s">
        <v>29</v>
      </c>
      <c r="F12" s="14">
        <v>400</v>
      </c>
      <c r="G12" s="4"/>
      <c r="H12" s="4"/>
      <c r="I12" s="4"/>
    </row>
    <row r="13" spans="1:9">
      <c r="A13" s="14">
        <f t="shared" si="0"/>
        <v>9</v>
      </c>
      <c r="B13" s="13" t="s">
        <v>16</v>
      </c>
      <c r="C13" s="39" t="s">
        <v>17</v>
      </c>
      <c r="D13" s="11" t="s">
        <v>6</v>
      </c>
      <c r="E13" s="11" t="s">
        <v>7</v>
      </c>
      <c r="F13" s="14">
        <v>30</v>
      </c>
      <c r="G13" s="4"/>
      <c r="H13" s="4"/>
      <c r="I13" s="4"/>
    </row>
    <row r="14" spans="1:9">
      <c r="A14" s="14">
        <f t="shared" si="0"/>
        <v>10</v>
      </c>
      <c r="B14" s="13" t="s">
        <v>18</v>
      </c>
      <c r="C14" s="39" t="s">
        <v>146</v>
      </c>
      <c r="D14" s="11" t="s">
        <v>6</v>
      </c>
      <c r="E14" s="11" t="s">
        <v>7</v>
      </c>
      <c r="F14" s="14">
        <v>25</v>
      </c>
      <c r="G14" s="4"/>
      <c r="H14" s="4"/>
      <c r="I14" s="4"/>
    </row>
    <row r="15" spans="1:9">
      <c r="A15" s="14">
        <f t="shared" si="0"/>
        <v>11</v>
      </c>
      <c r="B15" s="13" t="s">
        <v>19</v>
      </c>
      <c r="C15" s="39" t="s">
        <v>145</v>
      </c>
      <c r="D15" s="11" t="s">
        <v>6</v>
      </c>
      <c r="E15" s="11" t="s">
        <v>7</v>
      </c>
      <c r="F15" s="14">
        <v>42</v>
      </c>
      <c r="G15" s="4"/>
      <c r="H15" s="4"/>
      <c r="I15" s="4"/>
    </row>
    <row r="16" spans="1:9">
      <c r="A16" s="14">
        <f t="shared" si="0"/>
        <v>12</v>
      </c>
      <c r="B16" s="13" t="s">
        <v>20</v>
      </c>
      <c r="C16" s="39" t="s">
        <v>144</v>
      </c>
      <c r="D16" s="11" t="s">
        <v>6</v>
      </c>
      <c r="E16" s="11" t="s">
        <v>7</v>
      </c>
      <c r="F16" s="14">
        <v>400</v>
      </c>
      <c r="G16" s="4"/>
      <c r="H16" s="4"/>
      <c r="I16" s="4"/>
    </row>
    <row r="17" spans="1:9">
      <c r="A17" s="14">
        <f t="shared" si="0"/>
        <v>13</v>
      </c>
      <c r="B17" s="13" t="s">
        <v>20</v>
      </c>
      <c r="C17" s="39" t="s">
        <v>143</v>
      </c>
      <c r="D17" s="11" t="s">
        <v>6</v>
      </c>
      <c r="E17" s="11" t="s">
        <v>7</v>
      </c>
      <c r="F17" s="14">
        <v>10</v>
      </c>
      <c r="G17" s="4"/>
      <c r="H17" s="4"/>
      <c r="I17" s="4"/>
    </row>
    <row r="18" spans="1:9">
      <c r="A18" s="14">
        <f t="shared" si="0"/>
        <v>14</v>
      </c>
      <c r="B18" s="11" t="s">
        <v>21</v>
      </c>
      <c r="C18" s="40" t="s">
        <v>23</v>
      </c>
      <c r="D18" s="11" t="s">
        <v>6</v>
      </c>
      <c r="E18" s="11" t="s">
        <v>7</v>
      </c>
      <c r="F18" s="14">
        <v>5000</v>
      </c>
      <c r="G18" s="4"/>
      <c r="H18" s="4"/>
      <c r="I18" s="4"/>
    </row>
    <row r="19" spans="1:9">
      <c r="A19" s="14">
        <f t="shared" si="0"/>
        <v>15</v>
      </c>
      <c r="B19" s="11" t="s">
        <v>24</v>
      </c>
      <c r="C19" s="40" t="s">
        <v>25</v>
      </c>
      <c r="D19" s="11" t="s">
        <v>6</v>
      </c>
      <c r="E19" s="11" t="s">
        <v>7</v>
      </c>
      <c r="F19" s="14">
        <v>1000</v>
      </c>
      <c r="G19" s="4"/>
      <c r="H19" s="4"/>
      <c r="I19" s="4"/>
    </row>
    <row r="20" spans="1:9">
      <c r="A20" s="14">
        <f t="shared" si="0"/>
        <v>16</v>
      </c>
      <c r="B20" s="11" t="s">
        <v>24</v>
      </c>
      <c r="C20" s="40" t="s">
        <v>26</v>
      </c>
      <c r="D20" s="11" t="s">
        <v>6</v>
      </c>
      <c r="E20" s="11" t="s">
        <v>7</v>
      </c>
      <c r="F20" s="14">
        <v>50</v>
      </c>
      <c r="G20" s="4"/>
      <c r="H20" s="4"/>
      <c r="I20" s="4"/>
    </row>
    <row r="21" spans="1:9">
      <c r="A21" s="14">
        <f t="shared" si="0"/>
        <v>17</v>
      </c>
      <c r="B21" s="11" t="s">
        <v>27</v>
      </c>
      <c r="C21" s="40" t="s">
        <v>236</v>
      </c>
      <c r="D21" s="16" t="s">
        <v>14</v>
      </c>
      <c r="E21" s="11" t="s">
        <v>29</v>
      </c>
      <c r="F21" s="14">
        <v>100</v>
      </c>
      <c r="G21" s="4"/>
      <c r="H21" s="4"/>
      <c r="I21" s="4"/>
    </row>
    <row r="22" spans="1:9" ht="31.5">
      <c r="A22" s="14">
        <f t="shared" si="0"/>
        <v>18</v>
      </c>
      <c r="B22" s="14" t="s">
        <v>28</v>
      </c>
      <c r="C22" s="40" t="s">
        <v>246</v>
      </c>
      <c r="D22" s="11" t="s">
        <v>14</v>
      </c>
      <c r="E22" s="11" t="s">
        <v>29</v>
      </c>
      <c r="F22" s="11">
        <v>5</v>
      </c>
      <c r="G22" s="4"/>
      <c r="H22" s="4"/>
      <c r="I22" s="4"/>
    </row>
    <row r="23" spans="1:9">
      <c r="A23" s="14">
        <f t="shared" si="0"/>
        <v>19</v>
      </c>
      <c r="B23" s="58" t="s">
        <v>226</v>
      </c>
      <c r="C23" s="57" t="s">
        <v>227</v>
      </c>
      <c r="D23" s="56" t="s">
        <v>14</v>
      </c>
      <c r="E23" s="56" t="s">
        <v>29</v>
      </c>
      <c r="F23" s="56">
        <v>20</v>
      </c>
      <c r="G23" s="4"/>
      <c r="H23" s="4"/>
      <c r="I23" s="4"/>
    </row>
    <row r="24" spans="1:9">
      <c r="A24" s="14">
        <f t="shared" si="0"/>
        <v>20</v>
      </c>
      <c r="B24" s="58" t="s">
        <v>226</v>
      </c>
      <c r="C24" s="57" t="s">
        <v>228</v>
      </c>
      <c r="D24" s="56" t="s">
        <v>14</v>
      </c>
      <c r="E24" s="56" t="s">
        <v>29</v>
      </c>
      <c r="F24" s="56">
        <v>20</v>
      </c>
      <c r="G24" s="4"/>
      <c r="H24" s="4"/>
      <c r="I24" s="4"/>
    </row>
    <row r="25" spans="1:9">
      <c r="A25" s="14">
        <f t="shared" si="0"/>
        <v>21</v>
      </c>
      <c r="B25" s="11" t="s">
        <v>30</v>
      </c>
      <c r="C25" s="40" t="s">
        <v>31</v>
      </c>
      <c r="D25" s="11" t="s">
        <v>6</v>
      </c>
      <c r="E25" s="11" t="s">
        <v>7</v>
      </c>
      <c r="F25" s="14">
        <v>60</v>
      </c>
      <c r="G25" s="4"/>
      <c r="H25" s="4"/>
      <c r="I25" s="4"/>
    </row>
    <row r="26" spans="1:9">
      <c r="A26" s="14">
        <f t="shared" si="0"/>
        <v>22</v>
      </c>
      <c r="B26" s="11" t="s">
        <v>32</v>
      </c>
      <c r="C26" s="40" t="s">
        <v>33</v>
      </c>
      <c r="D26" s="11" t="s">
        <v>6</v>
      </c>
      <c r="E26" s="11" t="s">
        <v>7</v>
      </c>
      <c r="F26" s="14">
        <v>1400</v>
      </c>
      <c r="G26" s="4"/>
      <c r="H26" s="4"/>
      <c r="I26" s="4"/>
    </row>
    <row r="27" spans="1:9">
      <c r="A27" s="14">
        <f t="shared" si="0"/>
        <v>23</v>
      </c>
      <c r="B27" s="11" t="s">
        <v>34</v>
      </c>
      <c r="C27" s="40" t="s">
        <v>208</v>
      </c>
      <c r="D27" s="11" t="s">
        <v>6</v>
      </c>
      <c r="E27" s="11" t="s">
        <v>7</v>
      </c>
      <c r="F27" s="14">
        <v>100</v>
      </c>
      <c r="G27" s="4"/>
      <c r="H27" s="4"/>
      <c r="I27" s="4"/>
    </row>
    <row r="28" spans="1:9">
      <c r="A28" s="14">
        <f t="shared" si="0"/>
        <v>24</v>
      </c>
      <c r="B28" s="11" t="s">
        <v>34</v>
      </c>
      <c r="C28" s="40" t="s">
        <v>35</v>
      </c>
      <c r="D28" s="11" t="s">
        <v>6</v>
      </c>
      <c r="E28" s="11" t="s">
        <v>7</v>
      </c>
      <c r="F28" s="14">
        <v>200</v>
      </c>
      <c r="G28" s="4"/>
      <c r="H28" s="4"/>
      <c r="I28" s="4"/>
    </row>
    <row r="29" spans="1:9">
      <c r="A29" s="14">
        <f t="shared" si="0"/>
        <v>25</v>
      </c>
      <c r="B29" s="13" t="s">
        <v>34</v>
      </c>
      <c r="C29" s="39" t="s">
        <v>36</v>
      </c>
      <c r="D29" s="11" t="s">
        <v>6</v>
      </c>
      <c r="E29" s="11" t="s">
        <v>7</v>
      </c>
      <c r="F29" s="14">
        <v>50</v>
      </c>
      <c r="G29" s="4"/>
      <c r="H29" s="4"/>
      <c r="I29" s="4"/>
    </row>
    <row r="30" spans="1:9">
      <c r="A30" s="14">
        <f t="shared" si="0"/>
        <v>26</v>
      </c>
      <c r="B30" s="11" t="s">
        <v>37</v>
      </c>
      <c r="C30" s="40" t="s">
        <v>207</v>
      </c>
      <c r="D30" s="11" t="s">
        <v>6</v>
      </c>
      <c r="E30" s="11" t="s">
        <v>7</v>
      </c>
      <c r="F30" s="14">
        <v>700</v>
      </c>
      <c r="G30" s="4"/>
      <c r="H30" s="4"/>
      <c r="I30" s="4"/>
    </row>
    <row r="31" spans="1:9">
      <c r="A31" s="14">
        <f t="shared" si="0"/>
        <v>27</v>
      </c>
      <c r="B31" s="11" t="s">
        <v>37</v>
      </c>
      <c r="C31" s="40" t="s">
        <v>209</v>
      </c>
      <c r="D31" s="11" t="s">
        <v>6</v>
      </c>
      <c r="E31" s="11" t="s">
        <v>7</v>
      </c>
      <c r="F31" s="14">
        <v>50</v>
      </c>
      <c r="G31" s="4"/>
      <c r="H31" s="4"/>
      <c r="I31" s="4"/>
    </row>
    <row r="32" spans="1:9">
      <c r="A32" s="14">
        <f t="shared" si="0"/>
        <v>28</v>
      </c>
      <c r="B32" s="14" t="s">
        <v>37</v>
      </c>
      <c r="C32" s="40" t="s">
        <v>38</v>
      </c>
      <c r="D32" s="11" t="s">
        <v>6</v>
      </c>
      <c r="E32" s="11" t="s">
        <v>7</v>
      </c>
      <c r="F32" s="14">
        <v>50</v>
      </c>
      <c r="G32" s="4"/>
      <c r="H32" s="4"/>
      <c r="I32" s="4"/>
    </row>
    <row r="33" spans="1:9">
      <c r="A33" s="14">
        <f t="shared" si="0"/>
        <v>29</v>
      </c>
      <c r="B33" s="18" t="s">
        <v>39</v>
      </c>
      <c r="C33" s="40" t="s">
        <v>40</v>
      </c>
      <c r="D33" s="11" t="s">
        <v>6</v>
      </c>
      <c r="E33" s="11" t="s">
        <v>7</v>
      </c>
      <c r="F33" s="14">
        <v>12</v>
      </c>
      <c r="G33" s="4"/>
      <c r="H33" s="4"/>
      <c r="I33" s="4"/>
    </row>
    <row r="34" spans="1:9" ht="31.5">
      <c r="A34" s="14">
        <f t="shared" si="0"/>
        <v>30</v>
      </c>
      <c r="B34" s="11" t="s">
        <v>41</v>
      </c>
      <c r="C34" s="40" t="s">
        <v>137</v>
      </c>
      <c r="D34" s="11" t="s">
        <v>6</v>
      </c>
      <c r="E34" s="11" t="s">
        <v>29</v>
      </c>
      <c r="F34" s="14">
        <v>20</v>
      </c>
      <c r="G34" s="4"/>
      <c r="H34" s="4"/>
      <c r="I34" s="4"/>
    </row>
    <row r="35" spans="1:9">
      <c r="A35" s="14">
        <f t="shared" si="0"/>
        <v>31</v>
      </c>
      <c r="B35" s="11" t="s">
        <v>42</v>
      </c>
      <c r="C35" s="40" t="s">
        <v>124</v>
      </c>
      <c r="D35" s="11" t="s">
        <v>6</v>
      </c>
      <c r="E35" s="11" t="s">
        <v>7</v>
      </c>
      <c r="F35" s="14">
        <v>100</v>
      </c>
      <c r="G35" s="4"/>
      <c r="H35" s="4"/>
      <c r="I35" s="4"/>
    </row>
    <row r="36" spans="1:9">
      <c r="A36" s="14">
        <f t="shared" si="0"/>
        <v>32</v>
      </c>
      <c r="B36" s="11" t="s">
        <v>42</v>
      </c>
      <c r="C36" s="40" t="s">
        <v>125</v>
      </c>
      <c r="D36" s="11" t="s">
        <v>6</v>
      </c>
      <c r="E36" s="11" t="s">
        <v>7</v>
      </c>
      <c r="F36" s="14">
        <v>700</v>
      </c>
      <c r="G36" s="4"/>
      <c r="H36" s="4"/>
      <c r="I36" s="4"/>
    </row>
    <row r="37" spans="1:9">
      <c r="A37" s="14">
        <f t="shared" si="0"/>
        <v>33</v>
      </c>
      <c r="B37" s="13" t="s">
        <v>43</v>
      </c>
      <c r="C37" s="39" t="s">
        <v>138</v>
      </c>
      <c r="D37" s="11" t="s">
        <v>6</v>
      </c>
      <c r="E37" s="11" t="s">
        <v>7</v>
      </c>
      <c r="F37" s="14">
        <v>30</v>
      </c>
      <c r="G37" s="4"/>
      <c r="H37" s="4"/>
      <c r="I37" s="4"/>
    </row>
    <row r="38" spans="1:9">
      <c r="A38" s="14">
        <f t="shared" si="0"/>
        <v>34</v>
      </c>
      <c r="B38" s="13" t="s">
        <v>43</v>
      </c>
      <c r="C38" s="39" t="s">
        <v>139</v>
      </c>
      <c r="D38" s="11" t="s">
        <v>6</v>
      </c>
      <c r="E38" s="11" t="s">
        <v>7</v>
      </c>
      <c r="F38" s="14">
        <v>30</v>
      </c>
      <c r="G38" s="4"/>
      <c r="H38" s="4"/>
      <c r="I38" s="4"/>
    </row>
    <row r="39" spans="1:9">
      <c r="A39" s="14">
        <f t="shared" si="0"/>
        <v>35</v>
      </c>
      <c r="B39" s="11" t="s">
        <v>44</v>
      </c>
      <c r="C39" s="39" t="s">
        <v>140</v>
      </c>
      <c r="D39" s="11" t="s">
        <v>6</v>
      </c>
      <c r="E39" s="11" t="s">
        <v>7</v>
      </c>
      <c r="F39" s="14">
        <v>60</v>
      </c>
      <c r="G39" s="4"/>
      <c r="H39" s="4"/>
      <c r="I39" s="4"/>
    </row>
    <row r="40" spans="1:9">
      <c r="A40" s="14">
        <f t="shared" si="0"/>
        <v>36</v>
      </c>
      <c r="B40" s="16" t="s">
        <v>45</v>
      </c>
      <c r="C40" s="39" t="s">
        <v>46</v>
      </c>
      <c r="D40" s="11" t="s">
        <v>6</v>
      </c>
      <c r="E40" s="11" t="s">
        <v>7</v>
      </c>
      <c r="F40" s="14">
        <v>3000</v>
      </c>
      <c r="G40" s="4"/>
      <c r="H40" s="4"/>
      <c r="I40" s="4"/>
    </row>
    <row r="41" spans="1:9">
      <c r="A41" s="14">
        <f t="shared" si="0"/>
        <v>37</v>
      </c>
      <c r="B41" s="11" t="s">
        <v>47</v>
      </c>
      <c r="C41" s="40" t="s">
        <v>141</v>
      </c>
      <c r="D41" s="11" t="s">
        <v>6</v>
      </c>
      <c r="E41" s="11" t="s">
        <v>7</v>
      </c>
      <c r="F41" s="14">
        <v>500</v>
      </c>
      <c r="G41" s="4"/>
      <c r="H41" s="4"/>
      <c r="I41" s="4"/>
    </row>
    <row r="42" spans="1:9">
      <c r="A42" s="14">
        <f t="shared" si="0"/>
        <v>38</v>
      </c>
      <c r="B42" s="11" t="s">
        <v>48</v>
      </c>
      <c r="C42" s="39" t="s">
        <v>49</v>
      </c>
      <c r="D42" s="11" t="s">
        <v>6</v>
      </c>
      <c r="E42" s="11" t="s">
        <v>7</v>
      </c>
      <c r="F42" s="14">
        <v>1000</v>
      </c>
      <c r="G42" s="4"/>
      <c r="H42" s="4"/>
      <c r="I42" s="4"/>
    </row>
    <row r="43" spans="1:9">
      <c r="A43" s="14">
        <f t="shared" si="0"/>
        <v>39</v>
      </c>
      <c r="B43" s="11" t="s">
        <v>51</v>
      </c>
      <c r="C43" s="40" t="s">
        <v>52</v>
      </c>
      <c r="D43" s="11" t="s">
        <v>244</v>
      </c>
      <c r="E43" s="11" t="s">
        <v>7</v>
      </c>
      <c r="F43" s="14">
        <v>1200</v>
      </c>
      <c r="G43" s="4"/>
      <c r="H43" s="4"/>
      <c r="I43" s="4"/>
    </row>
    <row r="44" spans="1:9">
      <c r="A44" s="14">
        <f t="shared" si="0"/>
        <v>40</v>
      </c>
      <c r="B44" s="56" t="s">
        <v>51</v>
      </c>
      <c r="C44" s="57" t="s">
        <v>232</v>
      </c>
      <c r="D44" s="56" t="s">
        <v>245</v>
      </c>
      <c r="E44" s="56" t="s">
        <v>7</v>
      </c>
      <c r="F44" s="58">
        <v>300</v>
      </c>
      <c r="G44" s="4"/>
      <c r="H44" s="4"/>
      <c r="I44" s="4"/>
    </row>
    <row r="45" spans="1:9">
      <c r="A45" s="14">
        <f t="shared" si="0"/>
        <v>41</v>
      </c>
      <c r="B45" s="11" t="s">
        <v>51</v>
      </c>
      <c r="C45" s="40" t="s">
        <v>53</v>
      </c>
      <c r="D45" s="11" t="s">
        <v>6</v>
      </c>
      <c r="E45" s="11" t="s">
        <v>7</v>
      </c>
      <c r="F45" s="14">
        <v>200</v>
      </c>
      <c r="G45" s="4"/>
      <c r="H45" s="4"/>
      <c r="I45" s="4"/>
    </row>
    <row r="46" spans="1:9">
      <c r="A46" s="14">
        <f t="shared" si="0"/>
        <v>42</v>
      </c>
      <c r="B46" s="14" t="s">
        <v>54</v>
      </c>
      <c r="C46" s="40" t="s">
        <v>237</v>
      </c>
      <c r="D46" s="11" t="s">
        <v>6</v>
      </c>
      <c r="E46" s="11" t="s">
        <v>7</v>
      </c>
      <c r="F46" s="14">
        <v>2500</v>
      </c>
      <c r="G46" s="4"/>
      <c r="H46" s="4"/>
      <c r="I46" s="4"/>
    </row>
    <row r="47" spans="1:9">
      <c r="A47" s="14">
        <f t="shared" si="0"/>
        <v>43</v>
      </c>
      <c r="B47" s="18" t="s">
        <v>55</v>
      </c>
      <c r="C47" s="40" t="s">
        <v>56</v>
      </c>
      <c r="D47" s="11" t="s">
        <v>6</v>
      </c>
      <c r="E47" s="11" t="s">
        <v>7</v>
      </c>
      <c r="F47" s="14">
        <v>300</v>
      </c>
      <c r="G47" s="4"/>
      <c r="H47" s="4"/>
      <c r="I47" s="4"/>
    </row>
    <row r="48" spans="1:9">
      <c r="A48" s="14">
        <f t="shared" si="0"/>
        <v>44</v>
      </c>
      <c r="B48" s="18" t="s">
        <v>55</v>
      </c>
      <c r="C48" s="40" t="s">
        <v>57</v>
      </c>
      <c r="D48" s="11" t="s">
        <v>6</v>
      </c>
      <c r="E48" s="11" t="s">
        <v>7</v>
      </c>
      <c r="F48" s="14">
        <v>800</v>
      </c>
      <c r="G48" s="4"/>
      <c r="H48" s="4"/>
      <c r="I48" s="4"/>
    </row>
    <row r="49" spans="1:9">
      <c r="A49" s="14">
        <f t="shared" si="0"/>
        <v>45</v>
      </c>
      <c r="B49" s="11" t="s">
        <v>58</v>
      </c>
      <c r="C49" s="40" t="s">
        <v>59</v>
      </c>
      <c r="D49" s="11" t="s">
        <v>6</v>
      </c>
      <c r="E49" s="11" t="s">
        <v>7</v>
      </c>
      <c r="F49" s="14">
        <v>500</v>
      </c>
      <c r="G49" s="4"/>
      <c r="H49" s="4"/>
      <c r="I49" s="4"/>
    </row>
    <row r="50" spans="1:9">
      <c r="A50" s="14">
        <f t="shared" si="0"/>
        <v>46</v>
      </c>
      <c r="B50" s="14" t="s">
        <v>60</v>
      </c>
      <c r="C50" s="40" t="s">
        <v>247</v>
      </c>
      <c r="D50" s="11" t="s">
        <v>6</v>
      </c>
      <c r="E50" s="11" t="s">
        <v>7</v>
      </c>
      <c r="F50" s="14">
        <v>16</v>
      </c>
      <c r="G50" s="4"/>
      <c r="H50" s="4"/>
      <c r="I50" s="4"/>
    </row>
    <row r="51" spans="1:9">
      <c r="A51" s="14">
        <f t="shared" si="0"/>
        <v>47</v>
      </c>
      <c r="B51" s="14" t="s">
        <v>60</v>
      </c>
      <c r="C51" s="40" t="s">
        <v>61</v>
      </c>
      <c r="D51" s="11" t="s">
        <v>6</v>
      </c>
      <c r="E51" s="11" t="s">
        <v>7</v>
      </c>
      <c r="F51" s="14">
        <v>16</v>
      </c>
      <c r="G51" s="4"/>
      <c r="H51" s="4"/>
      <c r="I51" s="4"/>
    </row>
    <row r="52" spans="1:9">
      <c r="A52" s="14">
        <f t="shared" si="0"/>
        <v>48</v>
      </c>
      <c r="B52" s="11" t="s">
        <v>62</v>
      </c>
      <c r="C52" s="40" t="s">
        <v>63</v>
      </c>
      <c r="D52" s="11" t="s">
        <v>6</v>
      </c>
      <c r="E52" s="11" t="s">
        <v>7</v>
      </c>
      <c r="F52" s="14">
        <v>150</v>
      </c>
      <c r="G52" s="4"/>
      <c r="H52" s="4"/>
      <c r="I52" s="4"/>
    </row>
    <row r="53" spans="1:9" ht="17.25" customHeight="1">
      <c r="A53" s="14">
        <f t="shared" si="0"/>
        <v>49</v>
      </c>
      <c r="B53" s="11" t="s">
        <v>64</v>
      </c>
      <c r="C53" s="40" t="s">
        <v>147</v>
      </c>
      <c r="D53" s="11" t="s">
        <v>6</v>
      </c>
      <c r="E53" s="11" t="s">
        <v>7</v>
      </c>
      <c r="F53" s="14">
        <v>10</v>
      </c>
      <c r="G53" s="4"/>
      <c r="H53" s="4"/>
      <c r="I53" s="4"/>
    </row>
    <row r="54" spans="1:9" ht="17.25" customHeight="1">
      <c r="A54" s="14">
        <f t="shared" si="0"/>
        <v>50</v>
      </c>
      <c r="B54" s="11" t="s">
        <v>64</v>
      </c>
      <c r="C54" s="40" t="s">
        <v>148</v>
      </c>
      <c r="D54" s="11" t="s">
        <v>6</v>
      </c>
      <c r="E54" s="11" t="s">
        <v>7</v>
      </c>
      <c r="F54" s="14">
        <v>20</v>
      </c>
      <c r="G54" s="4"/>
      <c r="H54" s="4"/>
      <c r="I54" s="4"/>
    </row>
    <row r="55" spans="1:9">
      <c r="A55" s="14">
        <f t="shared" si="0"/>
        <v>51</v>
      </c>
      <c r="B55" s="11" t="s">
        <v>252</v>
      </c>
      <c r="C55" s="40" t="s">
        <v>253</v>
      </c>
      <c r="D55" s="11" t="s">
        <v>6</v>
      </c>
      <c r="E55" s="11" t="s">
        <v>7</v>
      </c>
      <c r="F55" s="14">
        <v>6</v>
      </c>
      <c r="G55" s="4"/>
      <c r="H55" s="4"/>
      <c r="I55" s="4"/>
    </row>
    <row r="56" spans="1:9">
      <c r="A56" s="14">
        <f t="shared" si="0"/>
        <v>52</v>
      </c>
      <c r="B56" s="56" t="s">
        <v>65</v>
      </c>
      <c r="C56" s="57" t="s">
        <v>223</v>
      </c>
      <c r="D56" s="56" t="s">
        <v>6</v>
      </c>
      <c r="E56" s="56" t="s">
        <v>7</v>
      </c>
      <c r="F56" s="58">
        <v>300</v>
      </c>
      <c r="G56" s="4"/>
      <c r="H56" s="4"/>
      <c r="I56" s="4"/>
    </row>
    <row r="57" spans="1:9">
      <c r="A57" s="14">
        <f t="shared" si="0"/>
        <v>53</v>
      </c>
      <c r="B57" s="11" t="s">
        <v>66</v>
      </c>
      <c r="C57" s="40" t="s">
        <v>149</v>
      </c>
      <c r="D57" s="11" t="s">
        <v>6</v>
      </c>
      <c r="E57" s="11" t="s">
        <v>29</v>
      </c>
      <c r="F57" s="14">
        <v>250</v>
      </c>
      <c r="G57" s="4"/>
      <c r="H57" s="4"/>
      <c r="I57" s="4"/>
    </row>
    <row r="58" spans="1:9" ht="53.25" customHeight="1">
      <c r="A58" s="14">
        <f t="shared" si="0"/>
        <v>54</v>
      </c>
      <c r="B58" s="11" t="s">
        <v>67</v>
      </c>
      <c r="C58" s="40" t="s">
        <v>205</v>
      </c>
      <c r="D58" s="11" t="s">
        <v>14</v>
      </c>
      <c r="E58" s="11" t="s">
        <v>29</v>
      </c>
      <c r="F58" s="11">
        <v>120</v>
      </c>
      <c r="G58" s="4"/>
      <c r="H58" s="4"/>
      <c r="I58" s="4"/>
    </row>
    <row r="59" spans="1:9" ht="47.25">
      <c r="A59" s="14">
        <f t="shared" si="0"/>
        <v>55</v>
      </c>
      <c r="B59" s="11" t="s">
        <v>67</v>
      </c>
      <c r="C59" s="40" t="s">
        <v>206</v>
      </c>
      <c r="D59" s="11" t="s">
        <v>14</v>
      </c>
      <c r="E59" s="11" t="s">
        <v>29</v>
      </c>
      <c r="F59" s="11">
        <v>120</v>
      </c>
      <c r="G59" s="4"/>
      <c r="H59" s="4"/>
      <c r="I59" s="4"/>
    </row>
    <row r="60" spans="1:9">
      <c r="A60" s="14">
        <f t="shared" si="0"/>
        <v>56</v>
      </c>
      <c r="B60" s="14" t="s">
        <v>120</v>
      </c>
      <c r="C60" s="40" t="s">
        <v>230</v>
      </c>
      <c r="D60" s="11" t="s">
        <v>14</v>
      </c>
      <c r="E60" s="11" t="s">
        <v>29</v>
      </c>
      <c r="F60" s="11">
        <v>35</v>
      </c>
      <c r="G60" s="4"/>
      <c r="H60" s="4"/>
      <c r="I60" s="4"/>
    </row>
    <row r="61" spans="1:9">
      <c r="A61" s="14">
        <f t="shared" si="0"/>
        <v>57</v>
      </c>
      <c r="B61" s="58" t="s">
        <v>120</v>
      </c>
      <c r="C61" s="57" t="s">
        <v>231</v>
      </c>
      <c r="D61" s="56" t="s">
        <v>14</v>
      </c>
      <c r="E61" s="11" t="s">
        <v>29</v>
      </c>
      <c r="F61" s="56">
        <v>15</v>
      </c>
      <c r="G61" s="4"/>
      <c r="H61" s="4"/>
      <c r="I61" s="4"/>
    </row>
    <row r="62" spans="1:9">
      <c r="A62" s="14">
        <f t="shared" si="0"/>
        <v>58</v>
      </c>
      <c r="B62" s="11" t="s">
        <v>69</v>
      </c>
      <c r="C62" s="40" t="s">
        <v>70</v>
      </c>
      <c r="D62" s="11" t="s">
        <v>14</v>
      </c>
      <c r="E62" s="11" t="s">
        <v>29</v>
      </c>
      <c r="F62" s="14">
        <v>15</v>
      </c>
      <c r="G62" s="4"/>
      <c r="H62" s="4"/>
      <c r="I62" s="4"/>
    </row>
    <row r="63" spans="1:9">
      <c r="A63" s="14">
        <f t="shared" si="0"/>
        <v>59</v>
      </c>
      <c r="B63" s="11" t="s">
        <v>69</v>
      </c>
      <c r="C63" s="40" t="s">
        <v>71</v>
      </c>
      <c r="D63" s="11" t="s">
        <v>14</v>
      </c>
      <c r="E63" s="11" t="s">
        <v>29</v>
      </c>
      <c r="F63" s="14">
        <v>30</v>
      </c>
      <c r="G63" s="4"/>
      <c r="H63" s="4"/>
      <c r="I63" s="4"/>
    </row>
    <row r="64" spans="1:9">
      <c r="A64" s="14">
        <f t="shared" si="0"/>
        <v>60</v>
      </c>
      <c r="B64" s="11" t="s">
        <v>72</v>
      </c>
      <c r="C64" s="40" t="s">
        <v>127</v>
      </c>
      <c r="D64" s="11" t="s">
        <v>14</v>
      </c>
      <c r="E64" s="11" t="s">
        <v>29</v>
      </c>
      <c r="F64" s="14">
        <v>8</v>
      </c>
      <c r="G64" s="4"/>
      <c r="H64" s="4"/>
      <c r="I64" s="4"/>
    </row>
    <row r="65" spans="1:9">
      <c r="A65" s="14">
        <f t="shared" si="0"/>
        <v>61</v>
      </c>
      <c r="B65" s="11" t="s">
        <v>72</v>
      </c>
      <c r="C65" s="40" t="s">
        <v>73</v>
      </c>
      <c r="D65" s="11" t="s">
        <v>14</v>
      </c>
      <c r="E65" s="11" t="s">
        <v>29</v>
      </c>
      <c r="F65" s="14">
        <v>12</v>
      </c>
      <c r="G65" s="4"/>
      <c r="H65" s="4"/>
      <c r="I65" s="4"/>
    </row>
    <row r="66" spans="1:9">
      <c r="A66" s="14">
        <f t="shared" si="0"/>
        <v>62</v>
      </c>
      <c r="B66" s="14" t="s">
        <v>72</v>
      </c>
      <c r="C66" s="40" t="s">
        <v>74</v>
      </c>
      <c r="D66" s="11" t="s">
        <v>14</v>
      </c>
      <c r="E66" s="11" t="s">
        <v>29</v>
      </c>
      <c r="F66" s="14">
        <v>24</v>
      </c>
      <c r="G66" s="4"/>
      <c r="H66" s="4"/>
      <c r="I66" s="4"/>
    </row>
    <row r="67" spans="1:9">
      <c r="A67" s="14">
        <f t="shared" si="0"/>
        <v>63</v>
      </c>
      <c r="B67" s="11" t="s">
        <v>75</v>
      </c>
      <c r="C67" s="40" t="s">
        <v>76</v>
      </c>
      <c r="D67" s="11" t="s">
        <v>14</v>
      </c>
      <c r="E67" s="11" t="s">
        <v>29</v>
      </c>
      <c r="F67" s="14">
        <v>40</v>
      </c>
      <c r="G67" s="4"/>
      <c r="H67" s="4"/>
      <c r="I67" s="4"/>
    </row>
    <row r="68" spans="1:9">
      <c r="A68" s="14">
        <f t="shared" si="0"/>
        <v>64</v>
      </c>
      <c r="B68" s="13" t="s">
        <v>77</v>
      </c>
      <c r="C68" s="39" t="s">
        <v>136</v>
      </c>
      <c r="D68" s="11" t="s">
        <v>14</v>
      </c>
      <c r="E68" s="11" t="s">
        <v>29</v>
      </c>
      <c r="F68" s="14">
        <v>40</v>
      </c>
      <c r="G68" s="4"/>
      <c r="H68" s="4"/>
      <c r="I68" s="4"/>
    </row>
    <row r="69" spans="1:9">
      <c r="A69" s="14">
        <f t="shared" si="0"/>
        <v>65</v>
      </c>
      <c r="B69" s="11" t="s">
        <v>78</v>
      </c>
      <c r="C69" s="40" t="s">
        <v>264</v>
      </c>
      <c r="D69" s="11" t="s">
        <v>14</v>
      </c>
      <c r="E69" s="11" t="s">
        <v>29</v>
      </c>
      <c r="F69" s="14">
        <v>30</v>
      </c>
      <c r="G69" s="4"/>
      <c r="H69" s="4"/>
      <c r="I69" s="4"/>
    </row>
    <row r="70" spans="1:9">
      <c r="A70" s="14">
        <f t="shared" si="0"/>
        <v>66</v>
      </c>
      <c r="B70" s="11" t="s">
        <v>78</v>
      </c>
      <c r="C70" s="40" t="s">
        <v>265</v>
      </c>
      <c r="D70" s="11" t="s">
        <v>14</v>
      </c>
      <c r="E70" s="11" t="s">
        <v>29</v>
      </c>
      <c r="F70" s="14">
        <v>30</v>
      </c>
      <c r="G70" s="4"/>
      <c r="H70" s="4"/>
      <c r="I70" s="4"/>
    </row>
    <row r="71" spans="1:9">
      <c r="A71" s="14">
        <f t="shared" ref="A71:A134" si="1">A70+1</f>
        <v>67</v>
      </c>
      <c r="B71" s="13" t="s">
        <v>79</v>
      </c>
      <c r="C71" s="39" t="s">
        <v>135</v>
      </c>
      <c r="D71" s="11" t="s">
        <v>14</v>
      </c>
      <c r="E71" s="11" t="s">
        <v>29</v>
      </c>
      <c r="F71" s="14">
        <v>10</v>
      </c>
      <c r="G71" s="4"/>
      <c r="H71" s="4"/>
      <c r="I71" s="4"/>
    </row>
    <row r="72" spans="1:9">
      <c r="A72" s="14">
        <f t="shared" si="1"/>
        <v>68</v>
      </c>
      <c r="B72" s="13" t="s">
        <v>79</v>
      </c>
      <c r="C72" s="39" t="s">
        <v>134</v>
      </c>
      <c r="D72" s="11" t="s">
        <v>14</v>
      </c>
      <c r="E72" s="11" t="s">
        <v>29</v>
      </c>
      <c r="F72" s="14">
        <v>60</v>
      </c>
      <c r="G72" s="4"/>
      <c r="H72" s="4"/>
      <c r="I72" s="4"/>
    </row>
    <row r="73" spans="1:9">
      <c r="A73" s="14">
        <f t="shared" si="1"/>
        <v>69</v>
      </c>
      <c r="B73" s="11" t="s">
        <v>80</v>
      </c>
      <c r="C73" s="40" t="s">
        <v>121</v>
      </c>
      <c r="D73" s="11" t="s">
        <v>14</v>
      </c>
      <c r="E73" s="11" t="s">
        <v>29</v>
      </c>
      <c r="F73" s="14">
        <v>40</v>
      </c>
      <c r="G73" s="4"/>
      <c r="H73" s="4"/>
      <c r="I73" s="4"/>
    </row>
    <row r="74" spans="1:9">
      <c r="A74" s="14">
        <f t="shared" si="1"/>
        <v>70</v>
      </c>
      <c r="B74" s="11" t="s">
        <v>81</v>
      </c>
      <c r="C74" s="40" t="s">
        <v>82</v>
      </c>
      <c r="D74" s="11" t="s">
        <v>14</v>
      </c>
      <c r="E74" s="11" t="s">
        <v>29</v>
      </c>
      <c r="F74" s="14">
        <v>12</v>
      </c>
      <c r="G74" s="4"/>
      <c r="H74" s="4"/>
      <c r="I74" s="4"/>
    </row>
    <row r="75" spans="1:9">
      <c r="A75" s="14">
        <f t="shared" si="1"/>
        <v>71</v>
      </c>
      <c r="B75" s="11" t="s">
        <v>83</v>
      </c>
      <c r="C75" s="40" t="s">
        <v>150</v>
      </c>
      <c r="D75" s="11" t="s">
        <v>14</v>
      </c>
      <c r="E75" s="11" t="s">
        <v>29</v>
      </c>
      <c r="F75" s="14">
        <v>50</v>
      </c>
      <c r="G75" s="4"/>
      <c r="H75" s="4"/>
      <c r="I75" s="4"/>
    </row>
    <row r="76" spans="1:9">
      <c r="A76" s="14">
        <f t="shared" si="1"/>
        <v>72</v>
      </c>
      <c r="B76" s="11" t="s">
        <v>83</v>
      </c>
      <c r="C76" s="40" t="s">
        <v>151</v>
      </c>
      <c r="D76" s="11" t="s">
        <v>14</v>
      </c>
      <c r="E76" s="11" t="s">
        <v>29</v>
      </c>
      <c r="F76" s="14">
        <v>15</v>
      </c>
      <c r="G76" s="4"/>
      <c r="H76" s="4"/>
      <c r="I76" s="4"/>
    </row>
    <row r="77" spans="1:9">
      <c r="A77" s="14">
        <f t="shared" si="1"/>
        <v>73</v>
      </c>
      <c r="B77" s="11" t="s">
        <v>84</v>
      </c>
      <c r="C77" s="40" t="s">
        <v>85</v>
      </c>
      <c r="D77" s="11" t="s">
        <v>14</v>
      </c>
      <c r="E77" s="11" t="s">
        <v>29</v>
      </c>
      <c r="F77" s="14">
        <v>40</v>
      </c>
      <c r="G77" s="4"/>
      <c r="H77" s="4"/>
      <c r="I77" s="4"/>
    </row>
    <row r="78" spans="1:9">
      <c r="A78" s="14">
        <f t="shared" si="1"/>
        <v>74</v>
      </c>
      <c r="B78" s="11" t="s">
        <v>86</v>
      </c>
      <c r="C78" s="40" t="s">
        <v>87</v>
      </c>
      <c r="D78" s="11" t="s">
        <v>14</v>
      </c>
      <c r="E78" s="11" t="s">
        <v>29</v>
      </c>
      <c r="F78" s="14">
        <v>12</v>
      </c>
      <c r="G78" s="4"/>
      <c r="H78" s="4"/>
      <c r="I78" s="4"/>
    </row>
    <row r="79" spans="1:9">
      <c r="A79" s="14">
        <f t="shared" si="1"/>
        <v>75</v>
      </c>
      <c r="B79" s="11" t="s">
        <v>88</v>
      </c>
      <c r="C79" s="40" t="s">
        <v>89</v>
      </c>
      <c r="D79" s="11" t="s">
        <v>14</v>
      </c>
      <c r="E79" s="11" t="s">
        <v>29</v>
      </c>
      <c r="F79" s="11">
        <v>12</v>
      </c>
      <c r="G79" s="4"/>
      <c r="H79" s="4"/>
      <c r="I79" s="4"/>
    </row>
    <row r="80" spans="1:9">
      <c r="A80" s="14">
        <f t="shared" si="1"/>
        <v>76</v>
      </c>
      <c r="B80" s="11" t="s">
        <v>88</v>
      </c>
      <c r="C80" s="40" t="s">
        <v>122</v>
      </c>
      <c r="D80" s="11" t="s">
        <v>14</v>
      </c>
      <c r="E80" s="11" t="s">
        <v>29</v>
      </c>
      <c r="F80" s="11">
        <v>12</v>
      </c>
      <c r="G80" s="4"/>
      <c r="H80" s="4"/>
      <c r="I80" s="4"/>
    </row>
    <row r="81" spans="1:9">
      <c r="A81" s="14">
        <f t="shared" si="1"/>
        <v>77</v>
      </c>
      <c r="B81" s="11" t="s">
        <v>90</v>
      </c>
      <c r="C81" s="40" t="s">
        <v>158</v>
      </c>
      <c r="D81" s="11" t="s">
        <v>14</v>
      </c>
      <c r="E81" s="11" t="s">
        <v>29</v>
      </c>
      <c r="F81" s="14">
        <v>24</v>
      </c>
      <c r="G81" s="4"/>
      <c r="H81" s="4"/>
      <c r="I81" s="4"/>
    </row>
    <row r="82" spans="1:9">
      <c r="A82" s="14">
        <f t="shared" si="1"/>
        <v>78</v>
      </c>
      <c r="B82" s="11" t="s">
        <v>91</v>
      </c>
      <c r="C82" s="40" t="s">
        <v>123</v>
      </c>
      <c r="D82" s="11" t="s">
        <v>14</v>
      </c>
      <c r="E82" s="11" t="s">
        <v>29</v>
      </c>
      <c r="F82" s="11">
        <v>10</v>
      </c>
      <c r="G82" s="4"/>
      <c r="H82" s="4"/>
      <c r="I82" s="4"/>
    </row>
    <row r="83" spans="1:9">
      <c r="A83" s="14">
        <f t="shared" si="1"/>
        <v>79</v>
      </c>
      <c r="B83" s="11" t="s">
        <v>91</v>
      </c>
      <c r="C83" s="40" t="s">
        <v>92</v>
      </c>
      <c r="D83" s="11" t="s">
        <v>6</v>
      </c>
      <c r="E83" s="11" t="s">
        <v>7</v>
      </c>
      <c r="F83" s="11">
        <v>120</v>
      </c>
      <c r="G83" s="4"/>
      <c r="H83" s="4"/>
      <c r="I83" s="4"/>
    </row>
    <row r="84" spans="1:9">
      <c r="A84" s="14">
        <f t="shared" si="1"/>
        <v>80</v>
      </c>
      <c r="B84" s="11" t="s">
        <v>93</v>
      </c>
      <c r="C84" s="39" t="s">
        <v>94</v>
      </c>
      <c r="D84" s="11" t="s">
        <v>6</v>
      </c>
      <c r="E84" s="11" t="s">
        <v>7</v>
      </c>
      <c r="F84" s="14">
        <v>800</v>
      </c>
      <c r="G84" s="4"/>
      <c r="H84" s="4"/>
      <c r="I84" s="4"/>
    </row>
    <row r="85" spans="1:9">
      <c r="A85" s="14">
        <f t="shared" si="1"/>
        <v>81</v>
      </c>
      <c r="B85" s="11" t="s">
        <v>95</v>
      </c>
      <c r="C85" s="40" t="s">
        <v>96</v>
      </c>
      <c r="D85" s="11" t="s">
        <v>6</v>
      </c>
      <c r="E85" s="11" t="s">
        <v>22</v>
      </c>
      <c r="F85" s="14">
        <v>150</v>
      </c>
      <c r="G85" s="4"/>
      <c r="H85" s="4"/>
      <c r="I85" s="4"/>
    </row>
    <row r="86" spans="1:9">
      <c r="A86" s="14">
        <f t="shared" si="1"/>
        <v>82</v>
      </c>
      <c r="B86" s="17" t="s">
        <v>97</v>
      </c>
      <c r="C86" s="41" t="s">
        <v>159</v>
      </c>
      <c r="D86" s="11" t="s">
        <v>14</v>
      </c>
      <c r="E86" s="11" t="s">
        <v>29</v>
      </c>
      <c r="F86" s="14">
        <v>60</v>
      </c>
      <c r="G86" s="4"/>
      <c r="H86" s="4"/>
      <c r="I86" s="4"/>
    </row>
    <row r="87" spans="1:9">
      <c r="A87" s="14">
        <f t="shared" si="1"/>
        <v>83</v>
      </c>
      <c r="B87" s="11" t="s">
        <v>98</v>
      </c>
      <c r="C87" s="40" t="s">
        <v>160</v>
      </c>
      <c r="D87" s="11" t="s">
        <v>6</v>
      </c>
      <c r="E87" s="11" t="s">
        <v>7</v>
      </c>
      <c r="F87" s="14">
        <v>10</v>
      </c>
      <c r="G87" s="4"/>
      <c r="H87" s="4"/>
      <c r="I87" s="4"/>
    </row>
    <row r="88" spans="1:9">
      <c r="A88" s="14">
        <f t="shared" si="1"/>
        <v>84</v>
      </c>
      <c r="B88" s="11" t="s">
        <v>98</v>
      </c>
      <c r="C88" s="40" t="s">
        <v>99</v>
      </c>
      <c r="D88" s="11" t="s">
        <v>6</v>
      </c>
      <c r="E88" s="11" t="s">
        <v>7</v>
      </c>
      <c r="F88" s="14">
        <v>20</v>
      </c>
      <c r="G88" s="4"/>
      <c r="H88" s="4"/>
      <c r="I88" s="4"/>
    </row>
    <row r="89" spans="1:9">
      <c r="A89" s="14">
        <f t="shared" si="1"/>
        <v>85</v>
      </c>
      <c r="B89" s="11" t="s">
        <v>100</v>
      </c>
      <c r="C89" s="40" t="s">
        <v>101</v>
      </c>
      <c r="D89" s="11" t="s">
        <v>14</v>
      </c>
      <c r="E89" s="11" t="s">
        <v>29</v>
      </c>
      <c r="F89" s="14">
        <v>100</v>
      </c>
      <c r="G89" s="4"/>
      <c r="H89" s="4"/>
      <c r="I89" s="4"/>
    </row>
    <row r="90" spans="1:9">
      <c r="A90" s="14">
        <f t="shared" si="1"/>
        <v>86</v>
      </c>
      <c r="B90" s="11" t="s">
        <v>102</v>
      </c>
      <c r="C90" s="40" t="s">
        <v>262</v>
      </c>
      <c r="D90" s="11" t="s">
        <v>14</v>
      </c>
      <c r="E90" s="11" t="s">
        <v>29</v>
      </c>
      <c r="F90" s="14">
        <v>100</v>
      </c>
      <c r="G90" s="4"/>
      <c r="H90" s="4"/>
      <c r="I90" s="4"/>
    </row>
    <row r="91" spans="1:9">
      <c r="A91" s="14">
        <f t="shared" si="1"/>
        <v>87</v>
      </c>
      <c r="B91" s="11" t="s">
        <v>103</v>
      </c>
      <c r="C91" s="40" t="s">
        <v>104</v>
      </c>
      <c r="D91" s="11" t="s">
        <v>6</v>
      </c>
      <c r="E91" s="11" t="s">
        <v>7</v>
      </c>
      <c r="F91" s="14">
        <v>1400</v>
      </c>
      <c r="G91" s="4"/>
      <c r="H91" s="4"/>
      <c r="I91" s="4"/>
    </row>
    <row r="92" spans="1:9">
      <c r="A92" s="14">
        <f t="shared" si="1"/>
        <v>88</v>
      </c>
      <c r="B92" s="11" t="s">
        <v>105</v>
      </c>
      <c r="C92" s="40" t="s">
        <v>133</v>
      </c>
      <c r="D92" s="11" t="s">
        <v>6</v>
      </c>
      <c r="E92" s="11" t="s">
        <v>7</v>
      </c>
      <c r="F92" s="14">
        <v>140</v>
      </c>
      <c r="G92" s="4"/>
      <c r="H92" s="4"/>
      <c r="I92" s="4"/>
    </row>
    <row r="93" spans="1:9" ht="21" customHeight="1">
      <c r="A93" s="14">
        <f t="shared" si="1"/>
        <v>89</v>
      </c>
      <c r="B93" s="11" t="s">
        <v>106</v>
      </c>
      <c r="C93" s="40" t="s">
        <v>132</v>
      </c>
      <c r="D93" s="11" t="s">
        <v>6</v>
      </c>
      <c r="E93" s="11" t="s">
        <v>7</v>
      </c>
      <c r="F93" s="14">
        <v>20</v>
      </c>
      <c r="G93" s="4"/>
      <c r="H93" s="4"/>
      <c r="I93" s="4"/>
    </row>
    <row r="94" spans="1:9">
      <c r="A94" s="14">
        <f t="shared" si="1"/>
        <v>90</v>
      </c>
      <c r="B94" s="17" t="s">
        <v>107</v>
      </c>
      <c r="C94" s="41" t="s">
        <v>161</v>
      </c>
      <c r="D94" s="11" t="s">
        <v>6</v>
      </c>
      <c r="E94" s="11" t="s">
        <v>7</v>
      </c>
      <c r="F94" s="14">
        <v>500</v>
      </c>
      <c r="G94" s="4"/>
      <c r="H94" s="4"/>
      <c r="I94" s="4"/>
    </row>
    <row r="95" spans="1:9">
      <c r="A95" s="14">
        <f t="shared" si="1"/>
        <v>91</v>
      </c>
      <c r="B95" s="13" t="s">
        <v>108</v>
      </c>
      <c r="C95" s="39" t="s">
        <v>109</v>
      </c>
      <c r="D95" s="11" t="s">
        <v>6</v>
      </c>
      <c r="E95" s="11" t="s">
        <v>7</v>
      </c>
      <c r="F95" s="14">
        <v>10</v>
      </c>
      <c r="G95" s="4"/>
      <c r="H95" s="4"/>
      <c r="I95" s="4"/>
    </row>
    <row r="96" spans="1:9">
      <c r="A96" s="14">
        <f t="shared" si="1"/>
        <v>92</v>
      </c>
      <c r="B96" s="58" t="s">
        <v>224</v>
      </c>
      <c r="C96" s="62" t="s">
        <v>225</v>
      </c>
      <c r="D96" s="56" t="s">
        <v>6</v>
      </c>
      <c r="E96" s="56" t="s">
        <v>22</v>
      </c>
      <c r="F96" s="58">
        <v>3600</v>
      </c>
      <c r="G96" s="4"/>
      <c r="H96" s="4"/>
      <c r="I96" s="4"/>
    </row>
    <row r="97" spans="1:9">
      <c r="A97" s="14">
        <f t="shared" si="1"/>
        <v>93</v>
      </c>
      <c r="B97" s="14" t="s">
        <v>110</v>
      </c>
      <c r="C97" s="41" t="s">
        <v>153</v>
      </c>
      <c r="D97" s="11" t="s">
        <v>14</v>
      </c>
      <c r="E97" s="11" t="s">
        <v>29</v>
      </c>
      <c r="F97" s="14">
        <v>10</v>
      </c>
      <c r="G97" s="4"/>
      <c r="H97" s="4"/>
      <c r="I97" s="4"/>
    </row>
    <row r="98" spans="1:9">
      <c r="A98" s="14">
        <f t="shared" si="1"/>
        <v>94</v>
      </c>
      <c r="B98" s="14" t="s">
        <v>111</v>
      </c>
      <c r="C98" s="41" t="s">
        <v>154</v>
      </c>
      <c r="D98" s="11" t="s">
        <v>14</v>
      </c>
      <c r="E98" s="11" t="s">
        <v>29</v>
      </c>
      <c r="F98" s="14">
        <v>10</v>
      </c>
      <c r="G98" s="4"/>
      <c r="H98" s="4"/>
      <c r="I98" s="4"/>
    </row>
    <row r="99" spans="1:9">
      <c r="A99" s="14">
        <f t="shared" si="1"/>
        <v>95</v>
      </c>
      <c r="B99" s="17" t="s">
        <v>263</v>
      </c>
      <c r="C99" s="41" t="s">
        <v>155</v>
      </c>
      <c r="D99" s="11" t="s">
        <v>6</v>
      </c>
      <c r="E99" s="11" t="s">
        <v>22</v>
      </c>
      <c r="F99" s="14">
        <v>600</v>
      </c>
      <c r="G99" s="4"/>
      <c r="H99" s="4"/>
      <c r="I99" s="4"/>
    </row>
    <row r="100" spans="1:9">
      <c r="A100" s="14">
        <f t="shared" si="1"/>
        <v>96</v>
      </c>
      <c r="B100" s="11" t="s">
        <v>112</v>
      </c>
      <c r="C100" s="40" t="s">
        <v>113</v>
      </c>
      <c r="D100" s="11" t="s">
        <v>6</v>
      </c>
      <c r="E100" s="11" t="s">
        <v>7</v>
      </c>
      <c r="F100" s="14">
        <v>700</v>
      </c>
      <c r="G100" s="4"/>
      <c r="H100" s="4"/>
      <c r="I100" s="4"/>
    </row>
    <row r="101" spans="1:9">
      <c r="A101" s="14">
        <f t="shared" si="1"/>
        <v>97</v>
      </c>
      <c r="B101" s="11" t="s">
        <v>114</v>
      </c>
      <c r="C101" s="40" t="s">
        <v>115</v>
      </c>
      <c r="D101" s="11" t="s">
        <v>6</v>
      </c>
      <c r="E101" s="11" t="s">
        <v>7</v>
      </c>
      <c r="F101" s="14">
        <v>300</v>
      </c>
      <c r="G101" s="4"/>
      <c r="H101" s="4"/>
      <c r="I101" s="4"/>
    </row>
    <row r="102" spans="1:9">
      <c r="A102" s="14">
        <f t="shared" si="1"/>
        <v>98</v>
      </c>
      <c r="B102" s="11" t="s">
        <v>116</v>
      </c>
      <c r="C102" s="40" t="s">
        <v>131</v>
      </c>
      <c r="D102" s="11" t="s">
        <v>6</v>
      </c>
      <c r="E102" s="11" t="s">
        <v>7</v>
      </c>
      <c r="F102" s="14">
        <v>8000</v>
      </c>
      <c r="G102" s="4"/>
      <c r="H102" s="4"/>
      <c r="I102" s="4"/>
    </row>
    <row r="103" spans="1:9">
      <c r="A103" s="14">
        <f t="shared" si="1"/>
        <v>99</v>
      </c>
      <c r="B103" s="11" t="s">
        <v>116</v>
      </c>
      <c r="C103" s="40" t="s">
        <v>117</v>
      </c>
      <c r="D103" s="11" t="s">
        <v>6</v>
      </c>
      <c r="E103" s="11" t="s">
        <v>7</v>
      </c>
      <c r="F103" s="14">
        <v>800</v>
      </c>
      <c r="G103" s="4"/>
      <c r="H103" s="4"/>
      <c r="I103" s="4"/>
    </row>
    <row r="104" spans="1:9">
      <c r="A104" s="14">
        <f t="shared" si="1"/>
        <v>100</v>
      </c>
      <c r="B104" s="11" t="s">
        <v>68</v>
      </c>
      <c r="C104" s="40" t="s">
        <v>152</v>
      </c>
      <c r="D104" s="11" t="s">
        <v>14</v>
      </c>
      <c r="E104" s="12" t="s">
        <v>29</v>
      </c>
      <c r="F104" s="14">
        <v>20</v>
      </c>
      <c r="G104" s="4"/>
      <c r="H104" s="4"/>
      <c r="I104" s="4"/>
    </row>
    <row r="105" spans="1:9">
      <c r="A105" s="14">
        <f t="shared" si="1"/>
        <v>101</v>
      </c>
      <c r="B105" s="14" t="s">
        <v>118</v>
      </c>
      <c r="C105" s="40" t="s">
        <v>129</v>
      </c>
      <c r="D105" s="11" t="s">
        <v>6</v>
      </c>
      <c r="E105" s="11" t="s">
        <v>7</v>
      </c>
      <c r="F105" s="11">
        <v>50</v>
      </c>
      <c r="G105" s="4"/>
      <c r="H105" s="4"/>
      <c r="I105" s="4"/>
    </row>
    <row r="106" spans="1:9">
      <c r="A106" s="14">
        <f t="shared" si="1"/>
        <v>102</v>
      </c>
      <c r="B106" s="14" t="s">
        <v>118</v>
      </c>
      <c r="C106" s="40" t="s">
        <v>130</v>
      </c>
      <c r="D106" s="11" t="s">
        <v>6</v>
      </c>
      <c r="E106" s="11" t="s">
        <v>7</v>
      </c>
      <c r="F106" s="11">
        <v>20</v>
      </c>
      <c r="G106" s="4"/>
      <c r="H106" s="4"/>
      <c r="I106" s="4"/>
    </row>
    <row r="107" spans="1:9">
      <c r="A107" s="14">
        <f t="shared" si="1"/>
        <v>103</v>
      </c>
      <c r="B107" s="11" t="s">
        <v>119</v>
      </c>
      <c r="C107" s="40" t="s">
        <v>202</v>
      </c>
      <c r="D107" s="11" t="s">
        <v>14</v>
      </c>
      <c r="E107" s="12" t="s">
        <v>29</v>
      </c>
      <c r="F107" s="14">
        <v>6</v>
      </c>
      <c r="G107" s="4"/>
      <c r="H107" s="4"/>
      <c r="I107" s="4"/>
    </row>
    <row r="108" spans="1:9">
      <c r="A108" s="14">
        <f t="shared" si="1"/>
        <v>104</v>
      </c>
      <c r="B108" s="11" t="s">
        <v>119</v>
      </c>
      <c r="C108" s="40" t="s">
        <v>260</v>
      </c>
      <c r="D108" s="11" t="s">
        <v>14</v>
      </c>
      <c r="E108" s="12" t="s">
        <v>29</v>
      </c>
      <c r="F108" s="14">
        <v>12</v>
      </c>
      <c r="G108" s="4"/>
      <c r="H108" s="4"/>
      <c r="I108" s="4"/>
    </row>
    <row r="109" spans="1:9">
      <c r="A109" s="14">
        <f t="shared" si="1"/>
        <v>105</v>
      </c>
      <c r="B109" s="11" t="s">
        <v>119</v>
      </c>
      <c r="C109" s="40" t="s">
        <v>261</v>
      </c>
      <c r="D109" s="11" t="s">
        <v>14</v>
      </c>
      <c r="E109" s="12" t="s">
        <v>29</v>
      </c>
      <c r="F109" s="14">
        <v>72</v>
      </c>
      <c r="G109" s="4"/>
      <c r="H109" s="4"/>
      <c r="I109" s="4"/>
    </row>
    <row r="110" spans="1:9">
      <c r="A110" s="14">
        <f t="shared" si="1"/>
        <v>106</v>
      </c>
      <c r="B110" s="14" t="s">
        <v>126</v>
      </c>
      <c r="C110" s="40" t="s">
        <v>238</v>
      </c>
      <c r="D110" s="11" t="s">
        <v>14</v>
      </c>
      <c r="E110" s="12" t="s">
        <v>29</v>
      </c>
      <c r="F110" s="14">
        <v>40</v>
      </c>
      <c r="G110" s="4"/>
      <c r="H110" s="4"/>
      <c r="I110" s="4"/>
    </row>
    <row r="111" spans="1:9">
      <c r="A111" s="14">
        <f t="shared" si="1"/>
        <v>107</v>
      </c>
      <c r="B111" s="11" t="s">
        <v>8</v>
      </c>
      <c r="C111" s="40" t="s">
        <v>128</v>
      </c>
      <c r="D111" s="11" t="s">
        <v>6</v>
      </c>
      <c r="E111" s="11" t="s">
        <v>7</v>
      </c>
      <c r="F111" s="14">
        <v>150</v>
      </c>
      <c r="G111" s="4"/>
      <c r="H111" s="4"/>
      <c r="I111" s="4"/>
    </row>
    <row r="112" spans="1:9">
      <c r="A112" s="14">
        <f t="shared" si="1"/>
        <v>108</v>
      </c>
      <c r="B112" s="14" t="s">
        <v>162</v>
      </c>
      <c r="C112" s="40" t="s">
        <v>163</v>
      </c>
      <c r="D112" s="11" t="s">
        <v>6</v>
      </c>
      <c r="E112" s="11" t="s">
        <v>7</v>
      </c>
      <c r="F112" s="14">
        <v>10</v>
      </c>
      <c r="G112" s="4"/>
      <c r="H112" s="4"/>
      <c r="I112" s="4"/>
    </row>
    <row r="113" spans="1:9">
      <c r="A113" s="14">
        <f>A112+1</f>
        <v>109</v>
      </c>
      <c r="B113" s="14" t="s">
        <v>164</v>
      </c>
      <c r="C113" s="40" t="s">
        <v>165</v>
      </c>
      <c r="D113" s="11" t="s">
        <v>6</v>
      </c>
      <c r="E113" s="11" t="s">
        <v>7</v>
      </c>
      <c r="F113" s="14">
        <v>10</v>
      </c>
      <c r="G113" s="4"/>
      <c r="H113" s="4"/>
      <c r="I113" s="4"/>
    </row>
    <row r="114" spans="1:9" ht="24" customHeight="1">
      <c r="A114" s="14">
        <f t="shared" si="1"/>
        <v>110</v>
      </c>
      <c r="B114" s="14" t="s">
        <v>196</v>
      </c>
      <c r="C114" s="40" t="s">
        <v>200</v>
      </c>
      <c r="D114" s="11" t="s">
        <v>6</v>
      </c>
      <c r="E114" s="11" t="s">
        <v>7</v>
      </c>
      <c r="F114" s="14">
        <v>240</v>
      </c>
      <c r="G114" s="4"/>
      <c r="H114" s="4"/>
      <c r="I114" s="4"/>
    </row>
    <row r="115" spans="1:9">
      <c r="A115" s="14">
        <f t="shared" si="1"/>
        <v>111</v>
      </c>
      <c r="B115" s="14" t="s">
        <v>196</v>
      </c>
      <c r="C115" s="40" t="s">
        <v>201</v>
      </c>
      <c r="D115" s="11" t="s">
        <v>6</v>
      </c>
      <c r="E115" s="11" t="s">
        <v>7</v>
      </c>
      <c r="F115" s="14">
        <v>120</v>
      </c>
      <c r="G115" s="4"/>
      <c r="H115" s="4"/>
      <c r="I115" s="4"/>
    </row>
    <row r="116" spans="1:9">
      <c r="A116" s="14">
        <f t="shared" si="1"/>
        <v>112</v>
      </c>
      <c r="B116" s="14" t="s">
        <v>197</v>
      </c>
      <c r="C116" s="40" t="s">
        <v>239</v>
      </c>
      <c r="D116" s="11" t="s">
        <v>14</v>
      </c>
      <c r="E116" s="12" t="s">
        <v>29</v>
      </c>
      <c r="F116" s="14">
        <v>20</v>
      </c>
      <c r="G116" s="4"/>
      <c r="H116" s="4"/>
      <c r="I116" s="4"/>
    </row>
    <row r="117" spans="1:9">
      <c r="A117" s="14">
        <f t="shared" si="1"/>
        <v>113</v>
      </c>
      <c r="B117" s="14" t="s">
        <v>198</v>
      </c>
      <c r="C117" s="40" t="s">
        <v>240</v>
      </c>
      <c r="D117" s="11" t="s">
        <v>14</v>
      </c>
      <c r="E117" s="12" t="s">
        <v>29</v>
      </c>
      <c r="F117" s="14">
        <v>20</v>
      </c>
      <c r="G117" s="45"/>
      <c r="H117" s="45"/>
      <c r="I117" s="45"/>
    </row>
    <row r="118" spans="1:9">
      <c r="A118" s="14">
        <f t="shared" si="1"/>
        <v>114</v>
      </c>
      <c r="B118" s="14" t="s">
        <v>198</v>
      </c>
      <c r="C118" s="40" t="s">
        <v>241</v>
      </c>
      <c r="D118" s="11" t="s">
        <v>14</v>
      </c>
      <c r="E118" s="12" t="s">
        <v>29</v>
      </c>
      <c r="F118" s="14">
        <v>20</v>
      </c>
      <c r="G118" s="45"/>
      <c r="H118" s="45"/>
      <c r="I118" s="45"/>
    </row>
    <row r="119" spans="1:9">
      <c r="A119" s="14">
        <f t="shared" si="1"/>
        <v>115</v>
      </c>
      <c r="B119" s="14" t="s">
        <v>198</v>
      </c>
      <c r="C119" s="40" t="s">
        <v>242</v>
      </c>
      <c r="D119" s="11" t="s">
        <v>14</v>
      </c>
      <c r="E119" s="12" t="s">
        <v>29</v>
      </c>
      <c r="F119" s="14">
        <v>30</v>
      </c>
      <c r="G119" s="45"/>
      <c r="H119" s="45"/>
      <c r="I119" s="45"/>
    </row>
    <row r="120" spans="1:9">
      <c r="A120" s="14">
        <f t="shared" si="1"/>
        <v>116</v>
      </c>
      <c r="B120" s="14" t="s">
        <v>199</v>
      </c>
      <c r="C120" s="40" t="s">
        <v>243</v>
      </c>
      <c r="D120" s="11" t="s">
        <v>14</v>
      </c>
      <c r="E120" s="12" t="s">
        <v>29</v>
      </c>
      <c r="F120" s="14">
        <v>6</v>
      </c>
      <c r="G120" s="45"/>
      <c r="H120" s="45"/>
      <c r="I120" s="45"/>
    </row>
    <row r="121" spans="1:9">
      <c r="A121" s="14">
        <f t="shared" si="1"/>
        <v>117</v>
      </c>
      <c r="B121" s="79" t="s">
        <v>255</v>
      </c>
      <c r="C121" s="73" t="s">
        <v>248</v>
      </c>
      <c r="D121" s="11" t="s">
        <v>6</v>
      </c>
      <c r="E121" s="11" t="s">
        <v>7</v>
      </c>
      <c r="F121" s="58">
        <v>100</v>
      </c>
      <c r="G121" s="45"/>
      <c r="H121" s="45"/>
      <c r="I121" s="45"/>
    </row>
    <row r="122" spans="1:9" ht="20.25" customHeight="1">
      <c r="A122" s="14">
        <f t="shared" si="1"/>
        <v>118</v>
      </c>
      <c r="B122" s="79" t="s">
        <v>256</v>
      </c>
      <c r="C122" s="74" t="s">
        <v>249</v>
      </c>
      <c r="D122" s="56" t="s">
        <v>14</v>
      </c>
      <c r="E122" s="63" t="s">
        <v>29</v>
      </c>
      <c r="F122" s="58">
        <v>10</v>
      </c>
      <c r="G122" s="49"/>
      <c r="H122" s="8"/>
      <c r="I122" s="50"/>
    </row>
    <row r="123" spans="1:9">
      <c r="A123" s="14">
        <f t="shared" si="1"/>
        <v>119</v>
      </c>
      <c r="B123" s="61" t="s">
        <v>250</v>
      </c>
      <c r="C123" s="64" t="s">
        <v>251</v>
      </c>
      <c r="D123" s="56" t="s">
        <v>6</v>
      </c>
      <c r="E123" s="56" t="s">
        <v>7</v>
      </c>
      <c r="F123" s="67">
        <v>24</v>
      </c>
      <c r="G123" s="4"/>
      <c r="H123" s="4"/>
      <c r="I123" s="4"/>
    </row>
    <row r="124" spans="1:9">
      <c r="A124" s="14">
        <f t="shared" si="1"/>
        <v>120</v>
      </c>
      <c r="B124" s="13" t="s">
        <v>50</v>
      </c>
      <c r="C124" s="39" t="s">
        <v>268</v>
      </c>
      <c r="D124" s="11" t="s">
        <v>6</v>
      </c>
      <c r="E124" s="11" t="s">
        <v>7</v>
      </c>
      <c r="F124" s="14">
        <v>30</v>
      </c>
      <c r="G124" s="4"/>
      <c r="H124" s="4"/>
      <c r="I124" s="4"/>
    </row>
    <row r="125" spans="1:9">
      <c r="A125" s="14">
        <f t="shared" si="1"/>
        <v>121</v>
      </c>
      <c r="B125" s="13" t="s">
        <v>50</v>
      </c>
      <c r="C125" s="39" t="s">
        <v>266</v>
      </c>
      <c r="D125" s="11" t="s">
        <v>6</v>
      </c>
      <c r="E125" s="11" t="s">
        <v>7</v>
      </c>
      <c r="F125" s="14">
        <v>20</v>
      </c>
      <c r="G125" s="4"/>
      <c r="H125" s="4"/>
      <c r="I125" s="4"/>
    </row>
    <row r="126" spans="1:9">
      <c r="A126" s="14">
        <f t="shared" si="1"/>
        <v>122</v>
      </c>
      <c r="B126" s="13" t="s">
        <v>50</v>
      </c>
      <c r="C126" s="39" t="s">
        <v>267</v>
      </c>
      <c r="D126" s="11" t="s">
        <v>6</v>
      </c>
      <c r="E126" s="11" t="s">
        <v>7</v>
      </c>
      <c r="F126" s="14">
        <v>20</v>
      </c>
      <c r="G126" s="4"/>
      <c r="H126" s="4"/>
      <c r="I126" s="4"/>
    </row>
    <row r="127" spans="1:9">
      <c r="A127" s="14">
        <f t="shared" si="1"/>
        <v>123</v>
      </c>
      <c r="B127" s="13" t="s">
        <v>50</v>
      </c>
      <c r="C127" s="39" t="s">
        <v>270</v>
      </c>
      <c r="D127" s="11" t="s">
        <v>6</v>
      </c>
      <c r="E127" s="11" t="s">
        <v>7</v>
      </c>
      <c r="F127" s="14">
        <v>60</v>
      </c>
      <c r="G127" s="4"/>
      <c r="H127" s="4"/>
      <c r="I127" s="4"/>
    </row>
    <row r="128" spans="1:9">
      <c r="A128" s="14">
        <f t="shared" si="1"/>
        <v>124</v>
      </c>
      <c r="B128" s="13" t="s">
        <v>50</v>
      </c>
      <c r="C128" s="39" t="s">
        <v>269</v>
      </c>
      <c r="D128" s="11" t="s">
        <v>6</v>
      </c>
      <c r="E128" s="11" t="s">
        <v>7</v>
      </c>
      <c r="F128" s="14">
        <v>30</v>
      </c>
      <c r="G128" s="4"/>
      <c r="H128" s="4"/>
      <c r="I128" s="4"/>
    </row>
    <row r="129" spans="1:9">
      <c r="A129" s="14">
        <f t="shared" si="1"/>
        <v>125</v>
      </c>
      <c r="B129" s="13" t="s">
        <v>50</v>
      </c>
      <c r="C129" s="39" t="s">
        <v>271</v>
      </c>
      <c r="D129" s="11" t="s">
        <v>6</v>
      </c>
      <c r="E129" s="11" t="s">
        <v>7</v>
      </c>
      <c r="F129" s="14">
        <v>30</v>
      </c>
      <c r="G129" s="4"/>
      <c r="H129" s="4"/>
      <c r="I129" s="4"/>
    </row>
    <row r="130" spans="1:9">
      <c r="A130" s="14">
        <f t="shared" si="1"/>
        <v>126</v>
      </c>
      <c r="B130" s="82" t="s">
        <v>254</v>
      </c>
      <c r="C130" s="68" t="s">
        <v>259</v>
      </c>
      <c r="D130" s="56" t="s">
        <v>14</v>
      </c>
      <c r="E130" s="63" t="s">
        <v>29</v>
      </c>
      <c r="F130" s="58">
        <v>12</v>
      </c>
      <c r="G130" s="4"/>
      <c r="H130" s="4"/>
      <c r="I130" s="4"/>
    </row>
    <row r="131" spans="1:9" ht="18.75" customHeight="1">
      <c r="A131" s="14">
        <f t="shared" si="1"/>
        <v>127</v>
      </c>
      <c r="B131" s="14" t="s">
        <v>173</v>
      </c>
      <c r="C131" s="40" t="s">
        <v>174</v>
      </c>
      <c r="D131" s="11" t="s">
        <v>175</v>
      </c>
      <c r="E131" s="14" t="s">
        <v>176</v>
      </c>
      <c r="F131" s="14">
        <v>1000</v>
      </c>
      <c r="G131" s="4"/>
      <c r="H131" s="4"/>
      <c r="I131" s="4"/>
    </row>
    <row r="132" spans="1:9" ht="15.75" customHeight="1">
      <c r="A132" s="14">
        <f t="shared" si="1"/>
        <v>128</v>
      </c>
      <c r="B132" s="14" t="s">
        <v>177</v>
      </c>
      <c r="C132" s="40" t="s">
        <v>178</v>
      </c>
      <c r="D132" s="25" t="s">
        <v>6</v>
      </c>
      <c r="E132" s="14" t="s">
        <v>179</v>
      </c>
      <c r="F132" s="14">
        <v>15500</v>
      </c>
      <c r="G132" s="4"/>
      <c r="H132" s="4"/>
      <c r="I132" s="4"/>
    </row>
    <row r="133" spans="1:9" ht="15.75" customHeight="1">
      <c r="A133" s="14">
        <f t="shared" si="1"/>
        <v>129</v>
      </c>
      <c r="B133" s="14" t="s">
        <v>8</v>
      </c>
      <c r="C133" s="42" t="s">
        <v>180</v>
      </c>
      <c r="D133" s="25" t="s">
        <v>6</v>
      </c>
      <c r="E133" s="14" t="s">
        <v>181</v>
      </c>
      <c r="F133" s="14">
        <v>720</v>
      </c>
      <c r="G133" s="4"/>
      <c r="H133" s="4"/>
      <c r="I133" s="4"/>
    </row>
    <row r="134" spans="1:9" ht="15.75" customHeight="1">
      <c r="A134" s="14">
        <f t="shared" si="1"/>
        <v>130</v>
      </c>
      <c r="B134" s="14" t="s">
        <v>182</v>
      </c>
      <c r="C134" s="42" t="s">
        <v>183</v>
      </c>
      <c r="D134" s="25" t="s">
        <v>6</v>
      </c>
      <c r="E134" s="14" t="s">
        <v>184</v>
      </c>
      <c r="F134" s="14">
        <v>900</v>
      </c>
      <c r="G134" s="4"/>
      <c r="H134" s="4"/>
      <c r="I134" s="4"/>
    </row>
    <row r="135" spans="1:9" ht="15.75" customHeight="1">
      <c r="A135" s="14">
        <f t="shared" ref="A135:A138" si="2">A134+1</f>
        <v>131</v>
      </c>
      <c r="B135" s="14" t="s">
        <v>185</v>
      </c>
      <c r="C135" s="40" t="s">
        <v>186</v>
      </c>
      <c r="D135" s="11" t="s">
        <v>175</v>
      </c>
      <c r="E135" s="14" t="s">
        <v>187</v>
      </c>
      <c r="F135" s="14">
        <v>1080</v>
      </c>
      <c r="G135" s="4"/>
      <c r="H135" s="4"/>
      <c r="I135" s="4"/>
    </row>
    <row r="136" spans="1:9" ht="15.75" customHeight="1">
      <c r="A136" s="14">
        <f t="shared" si="2"/>
        <v>132</v>
      </c>
      <c r="B136" s="14" t="s">
        <v>188</v>
      </c>
      <c r="C136" s="40" t="s">
        <v>189</v>
      </c>
      <c r="D136" s="11" t="s">
        <v>175</v>
      </c>
      <c r="E136" s="14" t="s">
        <v>190</v>
      </c>
      <c r="F136" s="14">
        <v>4050</v>
      </c>
      <c r="G136" s="4"/>
      <c r="H136" s="4"/>
      <c r="I136" s="4"/>
    </row>
    <row r="137" spans="1:9" ht="15.75" customHeight="1">
      <c r="A137" s="14">
        <f t="shared" si="2"/>
        <v>133</v>
      </c>
      <c r="B137" s="14" t="s">
        <v>191</v>
      </c>
      <c r="C137" s="40" t="s">
        <v>192</v>
      </c>
      <c r="D137" s="11" t="s">
        <v>175</v>
      </c>
      <c r="E137" s="11" t="s">
        <v>193</v>
      </c>
      <c r="F137" s="14">
        <v>3360</v>
      </c>
      <c r="G137" s="4"/>
      <c r="H137" s="4"/>
      <c r="I137" s="4"/>
    </row>
    <row r="138" spans="1:9" ht="15.75" customHeight="1">
      <c r="A138" s="14">
        <f t="shared" si="2"/>
        <v>134</v>
      </c>
      <c r="B138" s="14" t="s">
        <v>194</v>
      </c>
      <c r="C138" s="40" t="s">
        <v>195</v>
      </c>
      <c r="D138" s="25" t="s">
        <v>6</v>
      </c>
      <c r="E138" s="25" t="s">
        <v>210</v>
      </c>
      <c r="F138" s="14">
        <v>30</v>
      </c>
      <c r="G138" s="4"/>
      <c r="H138" s="4"/>
      <c r="I138" s="4"/>
    </row>
    <row r="139" spans="1:9" ht="15.75" customHeight="1">
      <c r="A139" s="69"/>
      <c r="B139" s="69"/>
      <c r="C139" s="51"/>
      <c r="D139" s="70"/>
      <c r="E139" s="70"/>
      <c r="F139" s="69"/>
      <c r="G139" s="72"/>
      <c r="H139" s="72"/>
      <c r="I139" s="72"/>
    </row>
    <row r="141" spans="1:9">
      <c r="C141" s="51" t="s">
        <v>220</v>
      </c>
    </row>
    <row r="142" spans="1:9">
      <c r="C142" s="52"/>
    </row>
    <row r="143" spans="1:9">
      <c r="C143" s="51" t="s">
        <v>221</v>
      </c>
    </row>
  </sheetData>
  <mergeCells count="1">
    <mergeCell ref="H1:I1"/>
  </mergeCells>
  <pageMargins left="0.28000000000000003" right="0.33" top="0.74803149606299213" bottom="0.4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ТС</vt:lpstr>
      <vt:lpstr>ПИП</vt:lpstr>
      <vt:lpstr>ЦП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revision>6</cp:revision>
  <cp:lastPrinted>2019-08-26T06:52:08Z</cp:lastPrinted>
  <dcterms:created xsi:type="dcterms:W3CDTF">2016-04-11T13:02:45Z</dcterms:created>
  <dcterms:modified xsi:type="dcterms:W3CDTF">2019-08-26T06:52:25Z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