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tc" sheetId="1" r:id="rId1"/>
  </sheets>
  <definedNames>
    <definedName name="Excel_BuiltIn__FilterDatabase" localSheetId="0">'tc'!$B$3:$G$37</definedName>
  </definedNames>
  <calcPr fullCalcOnLoad="1"/>
</workbook>
</file>

<file path=xl/sharedStrings.xml><?xml version="1.0" encoding="utf-8"?>
<sst xmlns="http://schemas.openxmlformats.org/spreadsheetml/2006/main" count="199" uniqueCount="91">
  <si>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</si>
  <si>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</si>
  <si>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</si>
  <si>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</si>
  <si>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Окончателна опаковка</t>
  </si>
  <si>
    <t>Код НЗОК</t>
  </si>
  <si>
    <t>B02BB01</t>
  </si>
  <si>
    <t>Human fibrinogen</t>
  </si>
  <si>
    <t>Powder for solution for injection/infusion</t>
  </si>
  <si>
    <t>1</t>
  </si>
  <si>
    <t>g</t>
  </si>
  <si>
    <t>BH087</t>
  </si>
  <si>
    <t>B02BD01</t>
  </si>
  <si>
    <t>coagulation factor IX, II, VII and X in combination</t>
  </si>
  <si>
    <t>Human Prothrombin Complex</t>
  </si>
  <si>
    <t>Powder and solvent for solution for injection</t>
  </si>
  <si>
    <t>500</t>
  </si>
  <si>
    <t>IU</t>
  </si>
  <si>
    <t>BH088</t>
  </si>
  <si>
    <t>Coagulation factor IX, II, VII and X in combination</t>
  </si>
  <si>
    <t>600</t>
  </si>
  <si>
    <t>BH089</t>
  </si>
  <si>
    <t>B02BD02</t>
  </si>
  <si>
    <t>Human coagulation factor VIII</t>
  </si>
  <si>
    <t>Powder and solvent for solution for injection/infusion</t>
  </si>
  <si>
    <t>BH092</t>
  </si>
  <si>
    <t>BH096</t>
  </si>
  <si>
    <t>1 vial powder, 1 vial solvent 10 ml, 1 syringe, 1 transfer set</t>
  </si>
  <si>
    <t>BH097</t>
  </si>
  <si>
    <t>Recombinant Coagulation factor VIII (Octocog alfa, Moroctocog alfa, Turoctocog Alfa,Simoctocog Alfa)</t>
  </si>
  <si>
    <t>Coagulation factor VIII (Octocog alfa)</t>
  </si>
  <si>
    <t>1 vial powder + 1 vial solvent (2ml) +  reconstitution device</t>
  </si>
  <si>
    <t>BH099</t>
  </si>
  <si>
    <t>1 vial powder + 1 vial solvent (5 ml) + reconstitution device</t>
  </si>
  <si>
    <t>BH100</t>
  </si>
  <si>
    <t>1 vial+1 pre-filled syringe (3 ml)+ 1 vial adapter+1 venipuncture set</t>
  </si>
  <si>
    <t>BH103</t>
  </si>
  <si>
    <t>Coagulation Factor VIII (Turoctocog Alfa)</t>
  </si>
  <si>
    <t>1 vial + 1 pre-  filled syringe + 1 vial adapter</t>
  </si>
  <si>
    <t>BH104</t>
  </si>
  <si>
    <t>Coagulation Factor VIII (Simoctocog Alfa)</t>
  </si>
  <si>
    <t>1 vial (powder) + 1 pre-filled syringe (solvent) + 1 vial adapter</t>
  </si>
  <si>
    <t>BH105</t>
  </si>
  <si>
    <t>Coagulation factor VIII (Moroctocog alfa)</t>
  </si>
  <si>
    <t>1 pre filled syringe + 1 plunger rod + 1 sterile infusion set + 2 alcohol swabs + 1 plaster + 1 gauze + 1 vented sterile cap</t>
  </si>
  <si>
    <t>BH106</t>
  </si>
  <si>
    <t>Coagulation factor VIII</t>
  </si>
  <si>
    <t>Coagulation factor VIII (rurioctocog alfa pegol)</t>
  </si>
  <si>
    <t>Powder and solvent for injection</t>
  </si>
  <si>
    <t>1 vial + 1 vial (solvent 2 ml), preassembled whit reconstitution device</t>
  </si>
  <si>
    <t>BH108</t>
  </si>
  <si>
    <t>coagulation factor VIII (efmoroctocog alfa)</t>
  </si>
  <si>
    <t>1 vial (powder)+ 1 pre-filled syringe (solvent)</t>
  </si>
  <si>
    <t>BH112</t>
  </si>
  <si>
    <t>Coagulation factor VIII (Damoctocog alfa pegol)</t>
  </si>
  <si>
    <t>1 vial with powder + 1 pre-filled syringe with 2.5 ml solvent + 1 syringe plunger rod + 1 vial adapter + 1 venipuncture set</t>
  </si>
  <si>
    <t>BH130</t>
  </si>
  <si>
    <t>B02BD03</t>
  </si>
  <si>
    <t>coagulation factor, Factor VIII inhibitor bypassing activity</t>
  </si>
  <si>
    <t>factor VIII inhibitor bypassyng activity</t>
  </si>
  <si>
    <t>Powder and solvent for solution for infusion</t>
  </si>
  <si>
    <t>25 U/ml (500 U)</t>
  </si>
  <si>
    <t>1 vial 500 U powder for solution for infusion+1 vial 20 ml water for injection+1 administration set</t>
  </si>
  <si>
    <t>BH116</t>
  </si>
  <si>
    <t>B02BD04</t>
  </si>
  <si>
    <t>Coagulation factor IX</t>
  </si>
  <si>
    <t>BH118</t>
  </si>
  <si>
    <t>BH119</t>
  </si>
  <si>
    <t>BH120</t>
  </si>
  <si>
    <t>1 vial + 1 pre-filled syringe + 1 plunger rod + 1 vial adapter + 1 infusion set + 2 swabs + 2 plasters + 1 gauze</t>
  </si>
  <si>
    <t>BH124</t>
  </si>
  <si>
    <t>Coagulation factor IX (nonacog alfa)</t>
  </si>
  <si>
    <t>1 vial powder + 1 pre-filled syringe solvent 5 ml + 1 injection set</t>
  </si>
  <si>
    <t>BH126</t>
  </si>
  <si>
    <t>B02BD06</t>
  </si>
  <si>
    <t>Coagulation factor VIII, Factor von Willebrand</t>
  </si>
  <si>
    <t>BH127</t>
  </si>
  <si>
    <t>B02BD08</t>
  </si>
  <si>
    <t>Eptacog alfa (activated)</t>
  </si>
  <si>
    <t>2 mg (100 KIU)</t>
  </si>
  <si>
    <t>1 vial + 1 syringe + 1 vial adapter</t>
  </si>
  <si>
    <t>BH128</t>
  </si>
  <si>
    <t>5 mg (250 KIU)</t>
  </si>
  <si>
    <t>BH129</t>
  </si>
  <si>
    <t>об. поз. №1, н.е. №</t>
  </si>
  <si>
    <t xml:space="preserve"> РАЗДЕЛ ХІ. Техническа спецификация</t>
  </si>
  <si>
    <t>Прогнозна стойност  с  ДДС</t>
  </si>
  <si>
    <t>Прогнозно количество, бр.</t>
  </si>
  <si>
    <t>Референтна стойност за DDD/ Терапевтичен курс</t>
  </si>
  <si>
    <t>Стойност за опаковка, изчислена на база референтна стойност</t>
  </si>
  <si>
    <t>Прогнозна стойност  без   ДДС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</si>
</sst>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4" fillId="34" borderId="10" xfId="0" applyFont="1" applyFill="1" applyBorder="1" applyAlignment="1">
      <alignment textRotation="90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55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4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left"/>
    </xf>
    <xf numFmtId="0" fontId="4" fillId="39" borderId="12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2" fontId="0" fillId="4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C34">
      <selection activeCell="E32" sqref="E32"/>
    </sheetView>
  </sheetViews>
  <sheetFormatPr defaultColWidth="9.140625" defaultRowHeight="15"/>
  <cols>
    <col min="1" max="1" width="5.421875" style="0" customWidth="1"/>
    <col min="2" max="2" width="12.00390625" style="0" customWidth="1"/>
    <col min="3" max="3" width="23.8515625" style="0" customWidth="1"/>
    <col min="4" max="4" width="18.57421875" style="0" customWidth="1"/>
    <col min="5" max="5" width="9.57421875" style="0" customWidth="1"/>
    <col min="6" max="6" width="5.421875" style="0" customWidth="1"/>
    <col min="7" max="7" width="13.8515625" style="0" customWidth="1"/>
    <col min="8" max="8" width="9.140625" style="0" customWidth="1"/>
    <col min="9" max="9" width="10.57421875" style="0" customWidth="1"/>
    <col min="10" max="10" width="13.57421875" style="0" customWidth="1"/>
    <col min="11" max="11" width="14.00390625" style="0" customWidth="1"/>
    <col min="12" max="12" width="10.7109375" style="16" customWidth="1"/>
    <col min="13" max="13" width="10.28125" style="16" customWidth="1"/>
  </cols>
  <sheetData>
    <row r="1" ht="36.75" customHeight="1">
      <c r="C1" s="6" t="s">
        <v>85</v>
      </c>
    </row>
    <row r="2" spans="1:13" s="3" customFormat="1" ht="90" customHeight="1">
      <c r="A2" s="11" t="s">
        <v>84</v>
      </c>
      <c r="B2" s="12" t="s">
        <v>0</v>
      </c>
      <c r="C2" s="13" t="s">
        <v>1</v>
      </c>
      <c r="D2" s="13" t="s">
        <v>2</v>
      </c>
      <c r="E2" s="15" t="s">
        <v>3</v>
      </c>
      <c r="F2" s="15"/>
      <c r="G2" s="13" t="s">
        <v>4</v>
      </c>
      <c r="H2" s="14" t="s">
        <v>5</v>
      </c>
      <c r="I2" s="14" t="s">
        <v>87</v>
      </c>
      <c r="J2" s="40" t="s">
        <v>88</v>
      </c>
      <c r="K2" s="41" t="s">
        <v>89</v>
      </c>
      <c r="L2" s="17" t="s">
        <v>86</v>
      </c>
      <c r="M2" s="17" t="s">
        <v>90</v>
      </c>
    </row>
    <row r="3" spans="1:13" ht="18.75" customHeight="1">
      <c r="A3" s="10"/>
      <c r="B3" s="38" t="s">
        <v>6</v>
      </c>
      <c r="C3" s="31" t="s">
        <v>7</v>
      </c>
      <c r="D3" s="31"/>
      <c r="E3" s="31"/>
      <c r="F3" s="31"/>
      <c r="G3" s="31"/>
      <c r="H3" s="32"/>
      <c r="I3" s="31"/>
      <c r="J3" s="42"/>
      <c r="K3" s="43"/>
      <c r="L3" s="33"/>
      <c r="M3" s="33"/>
    </row>
    <row r="4" spans="1:13" ht="30.75" customHeight="1">
      <c r="A4" s="4">
        <v>1</v>
      </c>
      <c r="B4" s="23" t="s">
        <v>6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9</v>
      </c>
      <c r="H4" s="24" t="s">
        <v>11</v>
      </c>
      <c r="I4" s="25">
        <v>100</v>
      </c>
      <c r="J4" s="34">
        <v>3565.8999</v>
      </c>
      <c r="K4" s="35">
        <v>713.18</v>
      </c>
      <c r="L4" s="18">
        <f>I4*K4</f>
        <v>71318</v>
      </c>
      <c r="M4" s="18">
        <f>L4/1.2</f>
        <v>59431.66666666667</v>
      </c>
    </row>
    <row r="5" spans="1:13" ht="19.5" customHeight="1">
      <c r="A5" s="20"/>
      <c r="B5" s="39" t="s">
        <v>12</v>
      </c>
      <c r="C5" s="22" t="s">
        <v>13</v>
      </c>
      <c r="D5" s="22"/>
      <c r="E5" s="22"/>
      <c r="F5" s="22"/>
      <c r="G5" s="22"/>
      <c r="H5" s="19"/>
      <c r="I5" s="20"/>
      <c r="J5" s="20"/>
      <c r="K5" s="20"/>
      <c r="L5" s="21"/>
      <c r="M5" s="21"/>
    </row>
    <row r="6" spans="1:13" ht="29.25" customHeight="1">
      <c r="A6" s="4">
        <v>2</v>
      </c>
      <c r="B6" s="9" t="s">
        <v>12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9</v>
      </c>
      <c r="H6" s="8" t="s">
        <v>18</v>
      </c>
      <c r="I6" s="26">
        <v>15</v>
      </c>
      <c r="J6" s="34">
        <v>0.71313</v>
      </c>
      <c r="K6" s="35">
        <v>356.57</v>
      </c>
      <c r="L6" s="18">
        <f aca="true" t="shared" si="0" ref="L5:L37">I6*K6</f>
        <v>5348.55</v>
      </c>
      <c r="M6" s="18">
        <f aca="true" t="shared" si="1" ref="M5:M37">L6/1.2</f>
        <v>4457.125</v>
      </c>
    </row>
    <row r="7" spans="1:13" ht="29.25" customHeight="1">
      <c r="A7" s="4">
        <v>3</v>
      </c>
      <c r="B7" s="9" t="s">
        <v>12</v>
      </c>
      <c r="C7" s="9" t="s">
        <v>19</v>
      </c>
      <c r="D7" s="9" t="s">
        <v>15</v>
      </c>
      <c r="E7" s="9" t="s">
        <v>20</v>
      </c>
      <c r="F7" s="9" t="s">
        <v>17</v>
      </c>
      <c r="G7" s="9" t="s">
        <v>9</v>
      </c>
      <c r="H7" s="8" t="s">
        <v>21</v>
      </c>
      <c r="I7" s="26">
        <v>15</v>
      </c>
      <c r="J7" s="34">
        <v>0.71313</v>
      </c>
      <c r="K7" s="35">
        <v>427.88</v>
      </c>
      <c r="L7" s="18">
        <f t="shared" si="0"/>
        <v>6418.2</v>
      </c>
      <c r="M7" s="18">
        <f t="shared" si="1"/>
        <v>5348.5</v>
      </c>
    </row>
    <row r="8" spans="1:13" ht="18.75" customHeight="1">
      <c r="A8" s="20"/>
      <c r="B8" s="39" t="s">
        <v>22</v>
      </c>
      <c r="C8" s="22" t="s">
        <v>23</v>
      </c>
      <c r="D8" s="22"/>
      <c r="E8" s="22"/>
      <c r="F8" s="22"/>
      <c r="G8" s="22"/>
      <c r="H8" s="19"/>
      <c r="I8" s="20"/>
      <c r="J8" s="20"/>
      <c r="K8" s="20"/>
      <c r="L8" s="21"/>
      <c r="M8" s="21"/>
    </row>
    <row r="9" spans="1:13" ht="27" customHeight="1">
      <c r="A9" s="4">
        <v>4</v>
      </c>
      <c r="B9" s="9" t="s">
        <v>22</v>
      </c>
      <c r="C9" s="9" t="s">
        <v>23</v>
      </c>
      <c r="D9" s="9" t="s">
        <v>24</v>
      </c>
      <c r="E9" s="9" t="s">
        <v>16</v>
      </c>
      <c r="F9" s="9" t="s">
        <v>17</v>
      </c>
      <c r="G9" s="9" t="s">
        <v>9</v>
      </c>
      <c r="H9" s="8" t="s">
        <v>25</v>
      </c>
      <c r="I9" s="26">
        <v>15</v>
      </c>
      <c r="J9" s="34">
        <v>308.70999</v>
      </c>
      <c r="K9" s="35">
        <v>308.71</v>
      </c>
      <c r="L9" s="18">
        <f t="shared" si="0"/>
        <v>4630.65</v>
      </c>
      <c r="M9" s="18">
        <f t="shared" si="1"/>
        <v>3858.875</v>
      </c>
    </row>
    <row r="10" spans="1:13" ht="27" customHeight="1">
      <c r="A10" s="4">
        <v>5</v>
      </c>
      <c r="B10" s="9" t="s">
        <v>22</v>
      </c>
      <c r="C10" s="9" t="s">
        <v>23</v>
      </c>
      <c r="D10" s="9" t="s">
        <v>15</v>
      </c>
      <c r="E10" s="9" t="s">
        <v>16</v>
      </c>
      <c r="F10" s="9" t="s">
        <v>17</v>
      </c>
      <c r="G10" s="9" t="s">
        <v>9</v>
      </c>
      <c r="H10" s="8" t="s">
        <v>26</v>
      </c>
      <c r="I10" s="26">
        <v>50</v>
      </c>
      <c r="J10" s="34">
        <v>308.70999</v>
      </c>
      <c r="K10" s="35">
        <v>308.71</v>
      </c>
      <c r="L10" s="18">
        <f t="shared" si="0"/>
        <v>15435.499999999998</v>
      </c>
      <c r="M10" s="18">
        <f t="shared" si="1"/>
        <v>12862.916666666666</v>
      </c>
    </row>
    <row r="11" spans="1:13" ht="45" customHeight="1">
      <c r="A11" s="4">
        <v>6</v>
      </c>
      <c r="B11" s="9" t="s">
        <v>22</v>
      </c>
      <c r="C11" s="9" t="s">
        <v>23</v>
      </c>
      <c r="D11" s="9" t="s">
        <v>15</v>
      </c>
      <c r="E11" s="9" t="s">
        <v>16</v>
      </c>
      <c r="F11" s="9" t="s">
        <v>17</v>
      </c>
      <c r="G11" s="9" t="s">
        <v>27</v>
      </c>
      <c r="H11" s="8" t="s">
        <v>28</v>
      </c>
      <c r="I11" s="26">
        <v>200</v>
      </c>
      <c r="J11" s="34">
        <v>308.70999</v>
      </c>
      <c r="K11" s="35">
        <v>308.71</v>
      </c>
      <c r="L11" s="18">
        <f t="shared" si="0"/>
        <v>61741.99999999999</v>
      </c>
      <c r="M11" s="18">
        <f t="shared" si="1"/>
        <v>51451.666666666664</v>
      </c>
    </row>
    <row r="12" spans="1:13" ht="18.75" customHeight="1">
      <c r="A12" s="20"/>
      <c r="B12" s="39" t="s">
        <v>22</v>
      </c>
      <c r="C12" s="22" t="s">
        <v>29</v>
      </c>
      <c r="D12" s="22"/>
      <c r="E12" s="22"/>
      <c r="F12" s="22"/>
      <c r="G12" s="22"/>
      <c r="H12" s="19"/>
      <c r="I12" s="27"/>
      <c r="J12" s="20"/>
      <c r="K12" s="20"/>
      <c r="L12" s="21"/>
      <c r="M12" s="21"/>
    </row>
    <row r="13" spans="1:13" ht="45" customHeight="1">
      <c r="A13" s="4">
        <v>7</v>
      </c>
      <c r="B13" s="7" t="s">
        <v>22</v>
      </c>
      <c r="C13" s="9" t="s">
        <v>30</v>
      </c>
      <c r="D13" s="9" t="s">
        <v>15</v>
      </c>
      <c r="E13" s="9" t="s">
        <v>16</v>
      </c>
      <c r="F13" s="9" t="s">
        <v>17</v>
      </c>
      <c r="G13" s="9" t="s">
        <v>31</v>
      </c>
      <c r="H13" s="8" t="s">
        <v>32</v>
      </c>
      <c r="I13" s="26">
        <v>15</v>
      </c>
      <c r="J13" s="36">
        <v>613.54</v>
      </c>
      <c r="K13" s="35">
        <v>613.54</v>
      </c>
      <c r="L13" s="18">
        <f t="shared" si="0"/>
        <v>9203.099999999999</v>
      </c>
      <c r="M13" s="18">
        <f t="shared" si="1"/>
        <v>7669.249999999999</v>
      </c>
    </row>
    <row r="14" spans="1:13" s="2" customFormat="1" ht="45" customHeight="1">
      <c r="A14" s="5">
        <v>8</v>
      </c>
      <c r="B14" s="9" t="s">
        <v>22</v>
      </c>
      <c r="C14" s="9" t="s">
        <v>30</v>
      </c>
      <c r="D14" s="9" t="s">
        <v>15</v>
      </c>
      <c r="E14" s="9" t="s">
        <v>16</v>
      </c>
      <c r="F14" s="9" t="s">
        <v>17</v>
      </c>
      <c r="G14" s="9" t="s">
        <v>33</v>
      </c>
      <c r="H14" s="8" t="s">
        <v>34</v>
      </c>
      <c r="I14" s="26">
        <v>15</v>
      </c>
      <c r="J14" s="36">
        <v>613.54</v>
      </c>
      <c r="K14" s="35">
        <v>613.54</v>
      </c>
      <c r="L14" s="18">
        <f t="shared" si="0"/>
        <v>9203.099999999999</v>
      </c>
      <c r="M14" s="18">
        <f t="shared" si="1"/>
        <v>7669.249999999999</v>
      </c>
    </row>
    <row r="15" spans="1:13" s="2" customFormat="1" ht="51.75" customHeight="1">
      <c r="A15" s="5">
        <v>9</v>
      </c>
      <c r="B15" s="9" t="s">
        <v>22</v>
      </c>
      <c r="C15" s="9" t="s">
        <v>30</v>
      </c>
      <c r="D15" s="9" t="s">
        <v>15</v>
      </c>
      <c r="E15" s="9" t="s">
        <v>16</v>
      </c>
      <c r="F15" s="9" t="s">
        <v>17</v>
      </c>
      <c r="G15" s="9" t="s">
        <v>35</v>
      </c>
      <c r="H15" s="8" t="s">
        <v>36</v>
      </c>
      <c r="I15" s="26">
        <v>100</v>
      </c>
      <c r="J15" s="36">
        <v>613.54</v>
      </c>
      <c r="K15" s="35">
        <v>613.54</v>
      </c>
      <c r="L15" s="18">
        <f t="shared" si="0"/>
        <v>61354</v>
      </c>
      <c r="M15" s="18">
        <f t="shared" si="1"/>
        <v>51128.333333333336</v>
      </c>
    </row>
    <row r="16" spans="1:13" ht="45" customHeight="1">
      <c r="A16" s="4">
        <v>10</v>
      </c>
      <c r="B16" s="9" t="s">
        <v>22</v>
      </c>
      <c r="C16" s="9" t="s">
        <v>37</v>
      </c>
      <c r="D16" s="9" t="s">
        <v>15</v>
      </c>
      <c r="E16" s="9" t="s">
        <v>16</v>
      </c>
      <c r="F16" s="9" t="s">
        <v>17</v>
      </c>
      <c r="G16" s="9" t="s">
        <v>38</v>
      </c>
      <c r="H16" s="8" t="s">
        <v>39</v>
      </c>
      <c r="I16" s="26">
        <v>100</v>
      </c>
      <c r="J16" s="36">
        <v>613.54</v>
      </c>
      <c r="K16" s="35">
        <v>613.54</v>
      </c>
      <c r="L16" s="18">
        <f t="shared" si="0"/>
        <v>61354</v>
      </c>
      <c r="M16" s="18">
        <f t="shared" si="1"/>
        <v>51128.333333333336</v>
      </c>
    </row>
    <row r="17" spans="1:13" ht="48.75" customHeight="1">
      <c r="A17" s="4">
        <v>11</v>
      </c>
      <c r="B17" s="9" t="s">
        <v>22</v>
      </c>
      <c r="C17" s="9" t="s">
        <v>40</v>
      </c>
      <c r="D17" s="9" t="s">
        <v>15</v>
      </c>
      <c r="E17" s="9" t="s">
        <v>16</v>
      </c>
      <c r="F17" s="9" t="s">
        <v>17</v>
      </c>
      <c r="G17" s="9" t="s">
        <v>41</v>
      </c>
      <c r="H17" s="8" t="s">
        <v>42</v>
      </c>
      <c r="I17" s="26">
        <v>80</v>
      </c>
      <c r="J17" s="36">
        <v>613.54</v>
      </c>
      <c r="K17" s="35">
        <v>613.54</v>
      </c>
      <c r="L17" s="18">
        <f t="shared" si="0"/>
        <v>49083.2</v>
      </c>
      <c r="M17" s="18">
        <f t="shared" si="1"/>
        <v>40902.666666666664</v>
      </c>
    </row>
    <row r="18" spans="1:13" ht="43.5" customHeight="1">
      <c r="A18" s="4">
        <v>12</v>
      </c>
      <c r="B18" s="9" t="s">
        <v>22</v>
      </c>
      <c r="C18" s="9" t="s">
        <v>43</v>
      </c>
      <c r="D18" s="9" t="s">
        <v>15</v>
      </c>
      <c r="E18" s="9" t="s">
        <v>16</v>
      </c>
      <c r="F18" s="9" t="s">
        <v>17</v>
      </c>
      <c r="G18" s="9" t="s">
        <v>44</v>
      </c>
      <c r="H18" s="8" t="s">
        <v>45</v>
      </c>
      <c r="I18" s="26">
        <v>60</v>
      </c>
      <c r="J18" s="36">
        <v>613.54</v>
      </c>
      <c r="K18" s="35">
        <v>613.54</v>
      </c>
      <c r="L18" s="18">
        <f t="shared" si="0"/>
        <v>36812.399999999994</v>
      </c>
      <c r="M18" s="18">
        <f t="shared" si="1"/>
        <v>30676.999999999996</v>
      </c>
    </row>
    <row r="19" spans="1:13" ht="18.75" customHeight="1">
      <c r="A19" s="20"/>
      <c r="B19" s="39" t="s">
        <v>22</v>
      </c>
      <c r="C19" s="22" t="s">
        <v>46</v>
      </c>
      <c r="D19" s="22"/>
      <c r="E19" s="22"/>
      <c r="F19" s="22"/>
      <c r="G19" s="22"/>
      <c r="H19" s="19"/>
      <c r="I19" s="27"/>
      <c r="J19" s="20"/>
      <c r="K19" s="20"/>
      <c r="L19" s="21"/>
      <c r="M19" s="21"/>
    </row>
    <row r="20" spans="1:13" ht="48.75" customHeight="1">
      <c r="A20" s="4">
        <v>13</v>
      </c>
      <c r="B20" s="9" t="s">
        <v>22</v>
      </c>
      <c r="C20" s="9" t="s">
        <v>47</v>
      </c>
      <c r="D20" s="9" t="s">
        <v>48</v>
      </c>
      <c r="E20" s="9" t="s">
        <v>16</v>
      </c>
      <c r="F20" s="9" t="s">
        <v>17</v>
      </c>
      <c r="G20" s="9" t="s">
        <v>49</v>
      </c>
      <c r="H20" s="8" t="s">
        <v>50</v>
      </c>
      <c r="I20" s="26">
        <v>60</v>
      </c>
      <c r="J20" s="36">
        <v>736.87167</v>
      </c>
      <c r="K20" s="37">
        <v>736.87</v>
      </c>
      <c r="L20" s="18">
        <f t="shared" si="0"/>
        <v>44212.2</v>
      </c>
      <c r="M20" s="18">
        <f t="shared" si="1"/>
        <v>36843.5</v>
      </c>
    </row>
    <row r="21" spans="1:13" ht="33.75" customHeight="1">
      <c r="A21" s="4">
        <v>14</v>
      </c>
      <c r="B21" s="9" t="s">
        <v>22</v>
      </c>
      <c r="C21" s="9" t="s">
        <v>51</v>
      </c>
      <c r="D21" s="9" t="s">
        <v>15</v>
      </c>
      <c r="E21" s="9" t="s">
        <v>16</v>
      </c>
      <c r="F21" s="9" t="s">
        <v>17</v>
      </c>
      <c r="G21" s="9" t="s">
        <v>52</v>
      </c>
      <c r="H21" s="8" t="s">
        <v>53</v>
      </c>
      <c r="I21" s="26">
        <v>100</v>
      </c>
      <c r="J21" s="34">
        <v>736.87167</v>
      </c>
      <c r="K21" s="35">
        <v>736.87</v>
      </c>
      <c r="L21" s="18">
        <f t="shared" si="0"/>
        <v>73687</v>
      </c>
      <c r="M21" s="18">
        <f t="shared" si="1"/>
        <v>61405.833333333336</v>
      </c>
    </row>
    <row r="22" spans="1:13" ht="69" customHeight="1">
      <c r="A22" s="4">
        <v>15</v>
      </c>
      <c r="B22" s="9" t="s">
        <v>22</v>
      </c>
      <c r="C22" s="9" t="s">
        <v>54</v>
      </c>
      <c r="D22" s="9" t="s">
        <v>15</v>
      </c>
      <c r="E22" s="9" t="s">
        <v>16</v>
      </c>
      <c r="F22" s="9" t="s">
        <v>17</v>
      </c>
      <c r="G22" s="9" t="s">
        <v>55</v>
      </c>
      <c r="H22" s="8" t="s">
        <v>56</v>
      </c>
      <c r="I22" s="26">
        <v>100</v>
      </c>
      <c r="J22" s="36">
        <v>736.87167</v>
      </c>
      <c r="K22" s="37">
        <v>736.87</v>
      </c>
      <c r="L22" s="18">
        <f t="shared" si="0"/>
        <v>73687</v>
      </c>
      <c r="M22" s="18">
        <f t="shared" si="1"/>
        <v>61405.833333333336</v>
      </c>
    </row>
    <row r="23" spans="1:13" ht="18.75" customHeight="1">
      <c r="A23" s="20"/>
      <c r="B23" s="39" t="s">
        <v>57</v>
      </c>
      <c r="C23" s="28" t="s">
        <v>58</v>
      </c>
      <c r="D23" s="28"/>
      <c r="E23" s="28"/>
      <c r="F23" s="28"/>
      <c r="G23" s="28"/>
      <c r="H23" s="29"/>
      <c r="I23" s="27"/>
      <c r="J23" s="20"/>
      <c r="K23" s="20"/>
      <c r="L23" s="21"/>
      <c r="M23" s="21"/>
    </row>
    <row r="24" spans="1:13" ht="57" customHeight="1">
      <c r="A24" s="4">
        <v>16</v>
      </c>
      <c r="B24" s="9" t="s">
        <v>57</v>
      </c>
      <c r="C24" s="9" t="s">
        <v>59</v>
      </c>
      <c r="D24" s="9" t="s">
        <v>60</v>
      </c>
      <c r="E24" s="9" t="s">
        <v>61</v>
      </c>
      <c r="F24" s="9"/>
      <c r="G24" s="9" t="s">
        <v>62</v>
      </c>
      <c r="H24" s="8" t="s">
        <v>63</v>
      </c>
      <c r="I24" s="26">
        <v>100</v>
      </c>
      <c r="J24" s="34">
        <v>15051.4</v>
      </c>
      <c r="K24" s="35">
        <v>752.57</v>
      </c>
      <c r="L24" s="18">
        <f t="shared" si="0"/>
        <v>75257</v>
      </c>
      <c r="M24" s="18">
        <f t="shared" si="1"/>
        <v>62714.16666666667</v>
      </c>
    </row>
    <row r="25" spans="1:13" ht="18.75" customHeight="1">
      <c r="A25" s="20"/>
      <c r="B25" s="39" t="s">
        <v>64</v>
      </c>
      <c r="C25" s="22" t="s">
        <v>65</v>
      </c>
      <c r="D25" s="22"/>
      <c r="E25" s="22"/>
      <c r="F25" s="22"/>
      <c r="G25" s="22"/>
      <c r="H25" s="19"/>
      <c r="I25" s="27"/>
      <c r="J25" s="20"/>
      <c r="K25" s="20"/>
      <c r="L25" s="21"/>
      <c r="M25" s="21"/>
    </row>
    <row r="26" spans="1:13" ht="27" customHeight="1">
      <c r="A26" s="4">
        <v>17</v>
      </c>
      <c r="B26" s="7" t="s">
        <v>64</v>
      </c>
      <c r="C26" s="9" t="s">
        <v>65</v>
      </c>
      <c r="D26" s="9" t="s">
        <v>60</v>
      </c>
      <c r="E26" s="9" t="s">
        <v>16</v>
      </c>
      <c r="F26" s="9" t="s">
        <v>17</v>
      </c>
      <c r="G26" s="9" t="s">
        <v>9</v>
      </c>
      <c r="H26" s="8" t="s">
        <v>66</v>
      </c>
      <c r="I26" s="26">
        <v>15</v>
      </c>
      <c r="J26" s="34">
        <v>0.8114</v>
      </c>
      <c r="K26" s="35">
        <v>405.7</v>
      </c>
      <c r="L26" s="18">
        <f t="shared" si="0"/>
        <v>6085.5</v>
      </c>
      <c r="M26" s="18">
        <f t="shared" si="1"/>
        <v>5071.25</v>
      </c>
    </row>
    <row r="27" spans="1:13" ht="27" customHeight="1">
      <c r="A27" s="4">
        <v>18</v>
      </c>
      <c r="B27" s="9" t="s">
        <v>64</v>
      </c>
      <c r="C27" s="9" t="s">
        <v>65</v>
      </c>
      <c r="D27" s="9" t="s">
        <v>24</v>
      </c>
      <c r="E27" s="9" t="s">
        <v>20</v>
      </c>
      <c r="F27" s="9" t="s">
        <v>17</v>
      </c>
      <c r="G27" s="9" t="s">
        <v>9</v>
      </c>
      <c r="H27" s="8" t="s">
        <v>67</v>
      </c>
      <c r="I27" s="26">
        <v>15</v>
      </c>
      <c r="J27" s="34">
        <v>0.8114</v>
      </c>
      <c r="K27" s="35">
        <v>486.84</v>
      </c>
      <c r="L27" s="18">
        <f t="shared" si="0"/>
        <v>7302.599999999999</v>
      </c>
      <c r="M27" s="18">
        <f t="shared" si="1"/>
        <v>6085.5</v>
      </c>
    </row>
    <row r="28" spans="1:13" ht="27" customHeight="1">
      <c r="A28" s="4">
        <v>19</v>
      </c>
      <c r="B28" s="9" t="s">
        <v>64</v>
      </c>
      <c r="C28" s="9" t="s">
        <v>65</v>
      </c>
      <c r="D28" s="9" t="s">
        <v>15</v>
      </c>
      <c r="E28" s="9" t="s">
        <v>16</v>
      </c>
      <c r="F28" s="9" t="s">
        <v>17</v>
      </c>
      <c r="G28" s="9" t="s">
        <v>9</v>
      </c>
      <c r="H28" s="8" t="s">
        <v>68</v>
      </c>
      <c r="I28" s="26">
        <v>200</v>
      </c>
      <c r="J28" s="34">
        <v>0.8114</v>
      </c>
      <c r="K28" s="35">
        <v>405.7</v>
      </c>
      <c r="L28" s="18">
        <f t="shared" si="0"/>
        <v>81140</v>
      </c>
      <c r="M28" s="18">
        <f t="shared" si="1"/>
        <v>67616.66666666667</v>
      </c>
    </row>
    <row r="29" spans="1:13" ht="18.75" customHeight="1">
      <c r="A29" s="20"/>
      <c r="B29" s="39" t="s">
        <v>64</v>
      </c>
      <c r="C29" s="22" t="s">
        <v>65</v>
      </c>
      <c r="D29" s="22"/>
      <c r="E29" s="22"/>
      <c r="F29" s="22"/>
      <c r="G29" s="22"/>
      <c r="H29" s="19"/>
      <c r="I29" s="27"/>
      <c r="J29" s="20"/>
      <c r="K29" s="20"/>
      <c r="L29" s="21"/>
      <c r="M29" s="21"/>
    </row>
    <row r="30" spans="1:13" ht="71.25" customHeight="1">
      <c r="A30" s="4">
        <v>20</v>
      </c>
      <c r="B30" s="9" t="s">
        <v>64</v>
      </c>
      <c r="C30" s="9" t="s">
        <v>65</v>
      </c>
      <c r="D30" s="9" t="s">
        <v>15</v>
      </c>
      <c r="E30" s="9" t="s">
        <v>16</v>
      </c>
      <c r="F30" s="9" t="s">
        <v>17</v>
      </c>
      <c r="G30" s="9" t="s">
        <v>69</v>
      </c>
      <c r="H30" s="8" t="s">
        <v>70</v>
      </c>
      <c r="I30" s="26">
        <v>60</v>
      </c>
      <c r="J30" s="34">
        <v>2.25117</v>
      </c>
      <c r="K30" s="35">
        <v>1125.59</v>
      </c>
      <c r="L30" s="18">
        <f t="shared" si="0"/>
        <v>67535.4</v>
      </c>
      <c r="M30" s="18">
        <f t="shared" si="1"/>
        <v>56279.5</v>
      </c>
    </row>
    <row r="31" spans="1:13" ht="18.75" customHeight="1">
      <c r="A31" s="20"/>
      <c r="B31" s="39" t="s">
        <v>64</v>
      </c>
      <c r="C31" s="22" t="s">
        <v>71</v>
      </c>
      <c r="D31" s="22"/>
      <c r="E31" s="22"/>
      <c r="F31" s="22"/>
      <c r="G31" s="22"/>
      <c r="H31" s="30"/>
      <c r="I31" s="27"/>
      <c r="J31" s="20"/>
      <c r="K31" s="20"/>
      <c r="L31" s="21"/>
      <c r="M31" s="21"/>
    </row>
    <row r="32" spans="1:13" ht="39" customHeight="1">
      <c r="A32" s="4">
        <v>21</v>
      </c>
      <c r="B32" s="9" t="s">
        <v>64</v>
      </c>
      <c r="C32" s="9" t="s">
        <v>71</v>
      </c>
      <c r="D32" s="9" t="s">
        <v>15</v>
      </c>
      <c r="E32" s="9">
        <v>500</v>
      </c>
      <c r="F32" s="9" t="s">
        <v>17</v>
      </c>
      <c r="G32" s="9" t="s">
        <v>72</v>
      </c>
      <c r="H32" s="8" t="s">
        <v>73</v>
      </c>
      <c r="I32" s="26">
        <v>60</v>
      </c>
      <c r="J32" s="34">
        <v>501.92793</v>
      </c>
      <c r="K32" s="35">
        <v>557.14</v>
      </c>
      <c r="L32" s="18">
        <f t="shared" si="0"/>
        <v>33428.4</v>
      </c>
      <c r="M32" s="18">
        <f t="shared" si="1"/>
        <v>27857.000000000004</v>
      </c>
    </row>
    <row r="33" spans="1:13" ht="18.75" customHeight="1">
      <c r="A33" s="20"/>
      <c r="B33" s="39" t="s">
        <v>74</v>
      </c>
      <c r="C33" s="22" t="s">
        <v>75</v>
      </c>
      <c r="D33" s="22"/>
      <c r="E33" s="22"/>
      <c r="F33" s="22"/>
      <c r="G33" s="22"/>
      <c r="H33" s="19"/>
      <c r="I33" s="27"/>
      <c r="J33" s="20"/>
      <c r="K33" s="20"/>
      <c r="L33" s="21"/>
      <c r="M33" s="21"/>
    </row>
    <row r="34" spans="1:13" ht="27.75" customHeight="1">
      <c r="A34" s="4">
        <v>22</v>
      </c>
      <c r="B34" s="9" t="s">
        <v>74</v>
      </c>
      <c r="C34" s="9" t="s">
        <v>75</v>
      </c>
      <c r="D34" s="9" t="s">
        <v>15</v>
      </c>
      <c r="E34" s="9" t="s">
        <v>16</v>
      </c>
      <c r="F34" s="9" t="s">
        <v>17</v>
      </c>
      <c r="G34" s="9" t="s">
        <v>9</v>
      </c>
      <c r="H34" s="8" t="s">
        <v>76</v>
      </c>
      <c r="I34" s="26">
        <v>100</v>
      </c>
      <c r="J34" s="34">
        <v>6730.57143</v>
      </c>
      <c r="K34" s="35">
        <v>471.14</v>
      </c>
      <c r="L34" s="18">
        <f t="shared" si="0"/>
        <v>47114</v>
      </c>
      <c r="M34" s="18">
        <f t="shared" si="1"/>
        <v>39261.66666666667</v>
      </c>
    </row>
    <row r="35" spans="1:13" ht="18.75" customHeight="1">
      <c r="A35" s="20"/>
      <c r="B35" s="39" t="s">
        <v>77</v>
      </c>
      <c r="C35" s="22" t="s">
        <v>78</v>
      </c>
      <c r="D35" s="22"/>
      <c r="E35" s="22"/>
      <c r="F35" s="22"/>
      <c r="G35" s="22"/>
      <c r="H35" s="19"/>
      <c r="I35" s="27"/>
      <c r="J35" s="20"/>
      <c r="K35" s="20"/>
      <c r="L35" s="21"/>
      <c r="M35" s="21"/>
    </row>
    <row r="36" spans="1:13" ht="35.25" customHeight="1">
      <c r="A36" s="4">
        <v>23</v>
      </c>
      <c r="B36" s="9" t="s">
        <v>77</v>
      </c>
      <c r="C36" s="9" t="s">
        <v>78</v>
      </c>
      <c r="D36" s="9" t="s">
        <v>15</v>
      </c>
      <c r="E36" s="9" t="s">
        <v>79</v>
      </c>
      <c r="F36" s="9"/>
      <c r="G36" s="9" t="s">
        <v>80</v>
      </c>
      <c r="H36" s="8" t="s">
        <v>81</v>
      </c>
      <c r="I36" s="26">
        <v>50</v>
      </c>
      <c r="J36" s="34">
        <v>59055</v>
      </c>
      <c r="K36" s="35">
        <v>2362.2</v>
      </c>
      <c r="L36" s="18">
        <f t="shared" si="0"/>
        <v>118109.99999999999</v>
      </c>
      <c r="M36" s="18">
        <f t="shared" si="1"/>
        <v>98424.99999999999</v>
      </c>
    </row>
    <row r="37" spans="1:13" ht="32.25" customHeight="1">
      <c r="A37" s="4">
        <v>24</v>
      </c>
      <c r="B37" s="9" t="s">
        <v>77</v>
      </c>
      <c r="C37" s="9" t="s">
        <v>78</v>
      </c>
      <c r="D37" s="9" t="s">
        <v>15</v>
      </c>
      <c r="E37" s="9" t="s">
        <v>82</v>
      </c>
      <c r="F37" s="9"/>
      <c r="G37" s="9" t="s">
        <v>80</v>
      </c>
      <c r="H37" s="8" t="s">
        <v>83</v>
      </c>
      <c r="I37" s="26">
        <v>50</v>
      </c>
      <c r="J37" s="34">
        <v>59055</v>
      </c>
      <c r="K37" s="35">
        <v>5905.5</v>
      </c>
      <c r="L37" s="18">
        <f t="shared" si="0"/>
        <v>295275</v>
      </c>
      <c r="M37" s="18">
        <f t="shared" si="1"/>
        <v>246062.5</v>
      </c>
    </row>
    <row r="38" spans="9:13" ht="29.25" customHeight="1">
      <c r="I38" s="1"/>
      <c r="L38" s="16">
        <f>SUM(L4:L37)</f>
        <v>1314736.7999999998</v>
      </c>
      <c r="M38" s="44">
        <f>SUM(M4:M37)</f>
        <v>1095614</v>
      </c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44.25" customHeight="1"/>
  </sheetData>
  <sheetProtection selectLockedCells="1" selectUnlockedCells="1"/>
  <mergeCells count="3">
    <mergeCell ref="J2:J3"/>
    <mergeCell ref="K2:K3"/>
    <mergeCell ref="E2:F2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2020-05-11T07:29:44Z</cp:lastPrinted>
  <dcterms:created xsi:type="dcterms:W3CDTF">2020-04-28T06:06:02Z</dcterms:created>
  <dcterms:modified xsi:type="dcterms:W3CDTF">2020-05-11T13:32:53Z</dcterms:modified>
  <cp:category/>
  <cp:version/>
  <cp:contentType/>
  <cp:contentStatus/>
</cp:coreProperties>
</file>