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kl" sheetId="1" r:id="rId1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8"/>
  <c r="I8" s="1"/>
  <c r="P51"/>
  <c r="P52"/>
  <c r="Q52" s="1"/>
  <c r="K63"/>
  <c r="L63" s="1"/>
  <c r="M63" s="1"/>
  <c r="W48"/>
  <c r="X48" s="1"/>
  <c r="Y48" s="1"/>
  <c r="K48"/>
  <c r="L48" s="1"/>
  <c r="M48" s="1"/>
  <c r="K42"/>
  <c r="L42" s="1"/>
  <c r="M42" s="1"/>
  <c r="K37"/>
  <c r="L37" s="1"/>
  <c r="M37" s="1"/>
  <c r="L28"/>
  <c r="M28" s="1"/>
  <c r="W28"/>
  <c r="X28" s="1"/>
  <c r="Y28" s="1"/>
  <c r="K23"/>
  <c r="L23" s="1"/>
  <c r="M23" s="1"/>
  <c r="W23"/>
  <c r="X23" s="1"/>
  <c r="Y23" s="1"/>
  <c r="X8"/>
  <c r="Y8" s="1"/>
  <c r="X9"/>
  <c r="Y9" s="1"/>
  <c r="X10"/>
  <c r="Y10" s="1"/>
  <c r="X12"/>
  <c r="Y12" s="1"/>
  <c r="X52"/>
  <c r="Y52" s="1"/>
  <c r="X6"/>
  <c r="Y6" s="1"/>
  <c r="T7"/>
  <c r="U7" s="1"/>
  <c r="T8"/>
  <c r="U8" s="1"/>
  <c r="T9"/>
  <c r="U9" s="1"/>
  <c r="T10"/>
  <c r="U10" s="1"/>
  <c r="T11"/>
  <c r="U11" s="1"/>
  <c r="T12"/>
  <c r="U12" s="1"/>
  <c r="T6"/>
  <c r="U6" s="1"/>
  <c r="Q51"/>
  <c r="P53"/>
  <c r="Q53" s="1"/>
  <c r="P50"/>
  <c r="Q50" s="1"/>
  <c r="L9"/>
  <c r="M9" s="1"/>
  <c r="L10"/>
  <c r="M10" s="1"/>
  <c r="L12"/>
  <c r="M12" s="1"/>
  <c r="L8"/>
  <c r="M8" s="1"/>
  <c r="I9"/>
  <c r="I10"/>
  <c r="I11"/>
  <c r="I12"/>
  <c r="H51"/>
  <c r="I51" s="1"/>
  <c r="H52"/>
  <c r="I52" s="1"/>
</calcChain>
</file>

<file path=xl/sharedStrings.xml><?xml version="1.0" encoding="utf-8"?>
<sst xmlns="http://schemas.openxmlformats.org/spreadsheetml/2006/main" count="171" uniqueCount="94">
  <si>
    <t>№</t>
  </si>
  <si>
    <t>Номенклатура</t>
  </si>
  <si>
    <t>Мярка</t>
  </si>
  <si>
    <t>к-во за две години</t>
  </si>
  <si>
    <t xml:space="preserve">Индикатори за парна стерилизация </t>
  </si>
  <si>
    <t>Биологичен индикатор "Тест биомониторинг" за стерилизация с пара под налягане при 134 градуса - резултат след 24 часа</t>
  </si>
  <si>
    <t>Бр.</t>
  </si>
  <si>
    <t>Биологични индикатори съответстващи за автоматичен инкубатор SMART-WELL</t>
  </si>
  <si>
    <t xml:space="preserve"> Химичен индикатор за пара. Интегратор за пара - клас 5</t>
  </si>
  <si>
    <t xml:space="preserve"> Химичен индикатор за пара - клас 4, с дължина 20 см.</t>
  </si>
  <si>
    <t>Еднократен тест пакет Bowie &amp; Dick  с размери до 16/11 см.</t>
  </si>
  <si>
    <t xml:space="preserve">Тест страници  за Bowie &amp; Dick тест   с размери А4                                </t>
  </si>
  <si>
    <t xml:space="preserve"> Индикаторна адхезивна ролка за пара под налягане </t>
  </si>
  <si>
    <t>Опаковъчно фолио и хартия за парна стерилизация</t>
  </si>
  <si>
    <t xml:space="preserve">Гладко фолио за стерилизация  /ролки/ с индикаторна лента за пара под налягане </t>
  </si>
  <si>
    <t>200 м. дълж./шир. 7,5 см</t>
  </si>
  <si>
    <t>ролки</t>
  </si>
  <si>
    <t>200 м. дълж./шир. 10 см.</t>
  </si>
  <si>
    <t>200 м. дълж./шир. 12 см.</t>
  </si>
  <si>
    <t>200 м. дълж./шир. 15 см.</t>
  </si>
  <si>
    <t>200 м. дълж./шир. 20 см.</t>
  </si>
  <si>
    <t>200 м. дълж./шир. 25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</si>
  <si>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</si>
  <si>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</si>
  <si>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</si>
  <si>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</si>
  <si>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</si>
  <si>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</si>
  <si>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 xml:space="preserve">Фолио за стерилизация  /Джоб/ с индикаторна лента за пара под налягане </t>
  </si>
  <si>
    <t>30 см.. дълж./шир. 7.5см.</t>
  </si>
  <si>
    <t>брой</t>
  </si>
  <si>
    <t>25 см.. дълж./шир. 10см.</t>
  </si>
  <si>
    <t>40 см.. дълж./шир. 10 см.</t>
  </si>
  <si>
    <t>30см.. дълж./шир. 10 см.</t>
  </si>
  <si>
    <t>40 см.. дълж./шир. 20 см.</t>
  </si>
  <si>
    <t>27см.. дълж./шир. 20 см.</t>
  </si>
  <si>
    <t>50см.. дълж./шир. 25 см.</t>
  </si>
  <si>
    <t xml:space="preserve">Фолио за стерилизация  /Джоб с плисе / с индикаторна лента за пара под налягане </t>
  </si>
  <si>
    <t>40см.. дълж./шир. 15см./плисе 5 см</t>
  </si>
  <si>
    <t>50 см.. дълж./шир. 20 см./плисе 5,5 см</t>
  </si>
  <si>
    <t>55см.. дълж./шир. 30 см./плисе 8 см</t>
  </si>
  <si>
    <t xml:space="preserve">Опаковъчна хартия / креп/ за стерилизация с пара под налягане 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</si>
  <si>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</si>
  <si>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</si>
  <si>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</si>
  <si>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</si>
  <si>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Консумативи, опаковъчно фолио, хартия и индикатори за стерилизация с плазма.Консумативи за плазмен стерилизатор модел CISA  6464 SPS</t>
  </si>
  <si>
    <t>Биологичен индикатор "Тест биомониторинг" за стерилизация с плазма за плазмен стерилизатор модел CISA  6464 SPS</t>
  </si>
  <si>
    <t>Химичен индикатор за стерилизация с плазма за плазмен стерилизатор модел CISA  6464 SPS</t>
  </si>
  <si>
    <t>Индикаторна адхезивна ролка за стерилизация с плазма за плазмен стерилизатор модел CISA  6464 SPS</t>
  </si>
  <si>
    <t>Касети за плазмена стерилизация за плазмен стерилизатор модел CISA  6464 SPS</t>
  </si>
  <si>
    <t>Гладко фолио за стерилизация  /ролки/ с индикаторна лента за стерилизация с плазма</t>
  </si>
  <si>
    <t>100 м. дълж./шир. 7,5 см</t>
  </si>
  <si>
    <t>100 м. дълж./шир. 10 см.</t>
  </si>
  <si>
    <t>100 м. дълж./шир. 15 см.</t>
  </si>
  <si>
    <t>100 м. дълж./шир. 20 см.</t>
  </si>
  <si>
    <t>М Т И -Пк</t>
  </si>
  <si>
    <t>М Т И -Пц</t>
  </si>
  <si>
    <t>МТИ цена</t>
  </si>
  <si>
    <t>цена мин.</t>
  </si>
  <si>
    <t>ЕКОС Медика-Пк</t>
  </si>
  <si>
    <t>ЕКОС Медика - Пц</t>
  </si>
  <si>
    <t>ЕКОС Медика-К</t>
  </si>
  <si>
    <t>МЕДИТЕХ-Пк</t>
  </si>
  <si>
    <t>МЕДИТЕХ - Пц</t>
  </si>
  <si>
    <t>МЕДИТЕХ - К</t>
  </si>
  <si>
    <t>Г Ю С - Пк</t>
  </si>
  <si>
    <t>Г Ю С - Пц</t>
  </si>
  <si>
    <t>Г Ю С - К</t>
  </si>
  <si>
    <t>АГАРТА - Пк</t>
  </si>
  <si>
    <t>АГАРТА - Пц</t>
  </si>
  <si>
    <t>АГАРТА - К</t>
  </si>
  <si>
    <t>100 м. дълж./шир.25 см.</t>
  </si>
  <si>
    <t>100 м. дълж./шир. 30 см.</t>
  </si>
  <si>
    <t>100 м. дълж./шир. 35 см.</t>
  </si>
  <si>
    <t>100 м. дълж./шир. 40 см</t>
  </si>
  <si>
    <t>МТИ - К</t>
  </si>
  <si>
    <r>
      <t>Сумата от единичните  цени без ДДС на цялата номенклатурна единица да се нанесе в колона  5, по която ще се извърши класирането,</t>
    </r>
    <r>
      <rPr>
        <sz val="12"/>
        <rFont val="Times New Roman"/>
        <family val="1"/>
        <charset val="204"/>
      </rPr>
      <t xml:space="preserve">  сумата от общите ст-ти без ДДС на цялата номенклатурна единица  да се нанесе в колона  6, а сумата от общите ст-ти с ДДС на цялата номенклатурна единица - в колона  7</t>
    </r>
  </si>
  <si>
    <t>АГАРТА ЦМ цена</t>
  </si>
  <si>
    <t>ЕКОС Медика цена</t>
  </si>
  <si>
    <t>МЕДИТЕХ цена</t>
  </si>
  <si>
    <t>Г Ю С цена</t>
  </si>
  <si>
    <t>І-во място</t>
  </si>
  <si>
    <t>ІІ-ро място</t>
  </si>
  <si>
    <t>ІІІ-то място</t>
  </si>
  <si>
    <t>ІV-то място</t>
  </si>
  <si>
    <t>Г Ю С</t>
  </si>
  <si>
    <t xml:space="preserve">АГАРТА </t>
  </si>
  <si>
    <t xml:space="preserve">МТИ </t>
  </si>
  <si>
    <t>ЕКОС Медика</t>
  </si>
  <si>
    <t xml:space="preserve">МЕДИТЕХ </t>
  </si>
  <si>
    <t>АГАРТА</t>
  </si>
  <si>
    <t xml:space="preserve">                                 Приложение № 2</t>
  </si>
  <si>
    <t xml:space="preserve">  Класиране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</si>
</sst>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justify" vertical="justify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justify" vertical="justify"/>
    </xf>
    <xf numFmtId="0" fontId="4" fillId="0" borderId="2" xfId="0" applyFont="1" applyFill="1" applyBorder="1" applyAlignment="1">
      <alignment horizontal="justify" vertical="justify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justify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/>
    <xf numFmtId="2" fontId="0" fillId="0" borderId="0" xfId="0" applyNumberFormat="1" applyFill="1"/>
    <xf numFmtId="0" fontId="0" fillId="0" borderId="1" xfId="0" applyBorder="1"/>
    <xf numFmtId="0" fontId="0" fillId="0" borderId="5" xfId="0" applyBorder="1"/>
    <xf numFmtId="0" fontId="0" fillId="0" borderId="9" xfId="0" applyBorder="1"/>
    <xf numFmtId="2" fontId="1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8" xfId="0" applyBorder="1"/>
    <xf numFmtId="0" fontId="2" fillId="2" borderId="2" xfId="0" applyFont="1" applyFill="1" applyBorder="1"/>
    <xf numFmtId="0" fontId="0" fillId="0" borderId="12" xfId="0" applyBorder="1"/>
    <xf numFmtId="0" fontId="1" fillId="0" borderId="2" xfId="0" applyFont="1" applyBorder="1"/>
    <xf numFmtId="0" fontId="0" fillId="0" borderId="13" xfId="0" applyBorder="1"/>
    <xf numFmtId="2" fontId="1" fillId="0" borderId="1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2" fontId="0" fillId="0" borderId="4" xfId="0" applyNumberForma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4" xfId="0" applyBorder="1"/>
    <xf numFmtId="0" fontId="2" fillId="0" borderId="15" xfId="0" applyFont="1" applyBorder="1"/>
    <xf numFmtId="0" fontId="2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3"/>
  <sheetViews>
    <sheetView tabSelected="1" workbookViewId="0">
      <selection activeCell="AF4" sqref="AF4"/>
    </sheetView>
  </sheetViews>
  <sheetFormatPr defaultRowHeight="15"/>
  <cols>
    <col min="1" max="1" width="4.85546875" customWidth="1"/>
    <col min="2" max="2" width="39.85546875" customWidth="1"/>
    <col min="3" max="3" width="8.7109375" hidden="1" customWidth="1"/>
    <col min="4" max="4" width="7.140625" hidden="1" customWidth="1"/>
    <col min="5" max="5" width="7.5703125" style="24" hidden="1" customWidth="1"/>
    <col min="6" max="7" width="8.140625" style="24" hidden="1" customWidth="1"/>
    <col min="8" max="8" width="10" style="24" hidden="1" customWidth="1"/>
    <col min="9" max="9" width="6.5703125" style="24" customWidth="1"/>
    <col min="10" max="12" width="10.140625" style="24" hidden="1" customWidth="1"/>
    <col min="13" max="13" width="6.7109375" style="24" customWidth="1"/>
    <col min="14" max="16" width="8.85546875" style="24" hidden="1" customWidth="1"/>
    <col min="17" max="17" width="6.7109375" style="24" customWidth="1"/>
    <col min="18" max="20" width="9" style="24" hidden="1" customWidth="1"/>
    <col min="21" max="21" width="6.140625" style="24" customWidth="1"/>
    <col min="22" max="22" width="10" style="24" hidden="1" customWidth="1"/>
    <col min="23" max="23" width="11" style="24" hidden="1" customWidth="1"/>
    <col min="24" max="24" width="10" style="24" hidden="1" customWidth="1"/>
    <col min="25" max="25" width="6.42578125" style="24" customWidth="1"/>
    <col min="26" max="26" width="12.85546875" customWidth="1"/>
    <col min="27" max="27" width="13" customWidth="1"/>
    <col min="28" max="28" width="13.42578125" customWidth="1"/>
    <col min="29" max="29" width="13.42578125" bestFit="1" customWidth="1"/>
  </cols>
  <sheetData>
    <row r="2" spans="1:29">
      <c r="B2" s="1" t="s">
        <v>92</v>
      </c>
      <c r="AA2" s="1" t="s">
        <v>93</v>
      </c>
    </row>
    <row r="3" spans="1:29" ht="15.75" thickBot="1"/>
    <row r="4" spans="1:29" ht="70.5" customHeight="1" thickBot="1">
      <c r="A4" s="41" t="s">
        <v>0</v>
      </c>
      <c r="B4" s="45" t="s">
        <v>1</v>
      </c>
      <c r="C4" s="46" t="s">
        <v>2</v>
      </c>
      <c r="D4" s="46" t="s">
        <v>3</v>
      </c>
      <c r="E4" s="47" t="s">
        <v>59</v>
      </c>
      <c r="F4" s="47" t="s">
        <v>56</v>
      </c>
      <c r="G4" s="47" t="s">
        <v>58</v>
      </c>
      <c r="H4" s="47" t="s">
        <v>57</v>
      </c>
      <c r="I4" s="47" t="s">
        <v>76</v>
      </c>
      <c r="J4" s="47" t="s">
        <v>60</v>
      </c>
      <c r="K4" s="47" t="s">
        <v>79</v>
      </c>
      <c r="L4" s="47" t="s">
        <v>61</v>
      </c>
      <c r="M4" s="47" t="s">
        <v>62</v>
      </c>
      <c r="N4" s="47" t="s">
        <v>63</v>
      </c>
      <c r="O4" s="47" t="s">
        <v>80</v>
      </c>
      <c r="P4" s="47" t="s">
        <v>64</v>
      </c>
      <c r="Q4" s="47" t="s">
        <v>65</v>
      </c>
      <c r="R4" s="47" t="s">
        <v>66</v>
      </c>
      <c r="S4" s="47" t="s">
        <v>81</v>
      </c>
      <c r="T4" s="47" t="s">
        <v>67</v>
      </c>
      <c r="U4" s="47" t="s">
        <v>68</v>
      </c>
      <c r="V4" s="47" t="s">
        <v>69</v>
      </c>
      <c r="W4" s="47" t="s">
        <v>78</v>
      </c>
      <c r="X4" s="47" t="s">
        <v>70</v>
      </c>
      <c r="Y4" s="48" t="s">
        <v>71</v>
      </c>
      <c r="Z4" s="27" t="s">
        <v>82</v>
      </c>
      <c r="AA4" s="27" t="s">
        <v>83</v>
      </c>
      <c r="AB4" s="27" t="s">
        <v>84</v>
      </c>
      <c r="AC4" s="30" t="s">
        <v>85</v>
      </c>
    </row>
    <row r="5" spans="1:29">
      <c r="A5" s="31">
        <v>1</v>
      </c>
      <c r="B5" s="42" t="s">
        <v>4</v>
      </c>
      <c r="C5" s="43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26"/>
      <c r="AA5" s="26"/>
      <c r="AB5" s="26"/>
      <c r="AC5" s="32"/>
    </row>
    <row r="6" spans="1:29" ht="61.5" customHeight="1">
      <c r="A6" s="33">
        <v>1</v>
      </c>
      <c r="B6" s="2" t="s">
        <v>5</v>
      </c>
      <c r="C6" s="6" t="s">
        <v>6</v>
      </c>
      <c r="D6" s="6">
        <v>200</v>
      </c>
      <c r="E6" s="18">
        <v>2.98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>
        <v>40</v>
      </c>
      <c r="S6" s="18">
        <v>2.98</v>
      </c>
      <c r="T6" s="18">
        <f>E6/S6*60</f>
        <v>60</v>
      </c>
      <c r="U6" s="18">
        <f>R6+T6</f>
        <v>100</v>
      </c>
      <c r="V6" s="18">
        <v>40</v>
      </c>
      <c r="W6" s="18">
        <v>5.05</v>
      </c>
      <c r="X6" s="18">
        <f>E6/W6*60</f>
        <v>35.405940594059402</v>
      </c>
      <c r="Y6" s="18">
        <f>V6+X6</f>
        <v>75.405940594059402</v>
      </c>
      <c r="Z6" s="18" t="s">
        <v>86</v>
      </c>
      <c r="AA6" s="28" t="s">
        <v>87</v>
      </c>
      <c r="AB6" s="25"/>
      <c r="AC6" s="34"/>
    </row>
    <row r="7" spans="1:29" ht="29.25" customHeight="1">
      <c r="A7" s="33">
        <v>2</v>
      </c>
      <c r="B7" s="2" t="s">
        <v>7</v>
      </c>
      <c r="C7" s="6" t="s">
        <v>6</v>
      </c>
      <c r="D7" s="6">
        <v>600</v>
      </c>
      <c r="E7" s="18">
        <v>4.16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>
        <v>40</v>
      </c>
      <c r="S7" s="18">
        <v>4.16</v>
      </c>
      <c r="T7" s="18">
        <f t="shared" ref="T7:T12" si="0">E7/S7*60</f>
        <v>60</v>
      </c>
      <c r="U7" s="18">
        <f t="shared" ref="U7:U12" si="1">R7+T7</f>
        <v>100</v>
      </c>
      <c r="V7" s="18"/>
      <c r="W7" s="18"/>
      <c r="X7" s="18"/>
      <c r="Y7" s="18"/>
      <c r="Z7" s="18" t="s">
        <v>86</v>
      </c>
      <c r="AA7" s="28"/>
      <c r="AB7" s="25"/>
      <c r="AC7" s="34"/>
    </row>
    <row r="8" spans="1:29" ht="28.5" customHeight="1">
      <c r="A8" s="33">
        <v>3</v>
      </c>
      <c r="B8" s="2" t="s">
        <v>8</v>
      </c>
      <c r="C8" s="6" t="s">
        <v>6</v>
      </c>
      <c r="D8" s="7">
        <v>1000</v>
      </c>
      <c r="E8" s="18">
        <v>0.24</v>
      </c>
      <c r="F8" s="18">
        <v>40</v>
      </c>
      <c r="G8" s="18">
        <v>0.3</v>
      </c>
      <c r="H8" s="18">
        <f>E8/G8*60</f>
        <v>48</v>
      </c>
      <c r="I8" s="18">
        <f>F8+H8</f>
        <v>88</v>
      </c>
      <c r="J8" s="18">
        <v>40</v>
      </c>
      <c r="K8" s="18">
        <v>0.32</v>
      </c>
      <c r="L8" s="18">
        <f>E8/K8*60</f>
        <v>45</v>
      </c>
      <c r="M8" s="18">
        <f>J8+L8</f>
        <v>85</v>
      </c>
      <c r="N8" s="18"/>
      <c r="O8" s="18"/>
      <c r="P8" s="18"/>
      <c r="Q8" s="18"/>
      <c r="R8" s="18">
        <v>40</v>
      </c>
      <c r="S8" s="18">
        <v>0.24</v>
      </c>
      <c r="T8" s="18">
        <f t="shared" si="0"/>
        <v>60</v>
      </c>
      <c r="U8" s="18">
        <f t="shared" si="1"/>
        <v>100</v>
      </c>
      <c r="V8" s="18">
        <v>40</v>
      </c>
      <c r="W8" s="18">
        <v>0.28999999999999998</v>
      </c>
      <c r="X8" s="18">
        <f t="shared" ref="X8:X52" si="2">E8/W8*60</f>
        <v>49.655172413793103</v>
      </c>
      <c r="Y8" s="18">
        <f>V8+X8</f>
        <v>89.65517241379311</v>
      </c>
      <c r="Z8" s="18" t="s">
        <v>86</v>
      </c>
      <c r="AA8" s="28" t="s">
        <v>87</v>
      </c>
      <c r="AB8" s="25" t="s">
        <v>88</v>
      </c>
      <c r="AC8" s="34" t="s">
        <v>89</v>
      </c>
    </row>
    <row r="9" spans="1:29" ht="27.75" customHeight="1">
      <c r="A9" s="33">
        <v>4</v>
      </c>
      <c r="B9" s="2" t="s">
        <v>9</v>
      </c>
      <c r="C9" s="6" t="s">
        <v>6</v>
      </c>
      <c r="D9" s="7">
        <v>16000</v>
      </c>
      <c r="E9" s="18">
        <v>0.04</v>
      </c>
      <c r="F9" s="18">
        <v>40</v>
      </c>
      <c r="G9" s="18">
        <v>0.06</v>
      </c>
      <c r="H9" s="18">
        <f t="shared" ref="H9:H12" si="3">E9/G9*60</f>
        <v>40.000000000000007</v>
      </c>
      <c r="I9" s="18">
        <f t="shared" ref="I9:I12" si="4">F9+H9</f>
        <v>80</v>
      </c>
      <c r="J9" s="18">
        <v>40</v>
      </c>
      <c r="K9" s="18">
        <v>0.08</v>
      </c>
      <c r="L9" s="18">
        <f t="shared" ref="L9:L12" si="5">E9/K9*60</f>
        <v>30</v>
      </c>
      <c r="M9" s="18">
        <f t="shared" ref="M9:M12" si="6">J9+L9</f>
        <v>70</v>
      </c>
      <c r="N9" s="18"/>
      <c r="O9" s="18"/>
      <c r="P9" s="18"/>
      <c r="Q9" s="18"/>
      <c r="R9" s="18">
        <v>40</v>
      </c>
      <c r="S9" s="18">
        <v>0.13</v>
      </c>
      <c r="T9" s="18">
        <f t="shared" si="0"/>
        <v>18.461538461538463</v>
      </c>
      <c r="U9" s="18">
        <f t="shared" si="1"/>
        <v>58.461538461538467</v>
      </c>
      <c r="V9" s="18">
        <v>40</v>
      </c>
      <c r="W9" s="18">
        <v>0.04</v>
      </c>
      <c r="X9" s="18">
        <f t="shared" si="2"/>
        <v>60</v>
      </c>
      <c r="Y9" s="18">
        <f t="shared" ref="Y9:Y10" si="7">V9+X9</f>
        <v>100</v>
      </c>
      <c r="Z9" s="28" t="s">
        <v>87</v>
      </c>
      <c r="AA9" s="25" t="s">
        <v>88</v>
      </c>
      <c r="AB9" s="25" t="s">
        <v>89</v>
      </c>
      <c r="AC9" s="35" t="s">
        <v>86</v>
      </c>
    </row>
    <row r="10" spans="1:29" ht="29.25" customHeight="1">
      <c r="A10" s="33">
        <v>5</v>
      </c>
      <c r="B10" s="2" t="s">
        <v>10</v>
      </c>
      <c r="C10" s="6" t="s">
        <v>6</v>
      </c>
      <c r="D10" s="6">
        <v>120</v>
      </c>
      <c r="E10" s="18">
        <v>5.38</v>
      </c>
      <c r="F10" s="18">
        <v>40</v>
      </c>
      <c r="G10" s="18">
        <v>7.4</v>
      </c>
      <c r="H10" s="18">
        <f t="shared" si="3"/>
        <v>43.621621621621614</v>
      </c>
      <c r="I10" s="18">
        <f t="shared" si="4"/>
        <v>83.621621621621614</v>
      </c>
      <c r="J10" s="18">
        <v>40</v>
      </c>
      <c r="K10" s="18">
        <v>6.12</v>
      </c>
      <c r="L10" s="18">
        <f t="shared" si="5"/>
        <v>52.745098039215684</v>
      </c>
      <c r="M10" s="18">
        <f t="shared" si="6"/>
        <v>92.745098039215691</v>
      </c>
      <c r="N10" s="18"/>
      <c r="O10" s="18"/>
      <c r="P10" s="18"/>
      <c r="Q10" s="18"/>
      <c r="R10" s="18">
        <v>40</v>
      </c>
      <c r="S10" s="18">
        <v>10.3</v>
      </c>
      <c r="T10" s="18">
        <f t="shared" si="0"/>
        <v>31.339805825242713</v>
      </c>
      <c r="U10" s="18">
        <f t="shared" si="1"/>
        <v>71.339805825242706</v>
      </c>
      <c r="V10" s="18">
        <v>40</v>
      </c>
      <c r="W10" s="18">
        <v>5.38</v>
      </c>
      <c r="X10" s="18">
        <f t="shared" si="2"/>
        <v>60</v>
      </c>
      <c r="Y10" s="18">
        <f t="shared" si="7"/>
        <v>100</v>
      </c>
      <c r="Z10" s="28" t="s">
        <v>87</v>
      </c>
      <c r="AA10" s="25" t="s">
        <v>89</v>
      </c>
      <c r="AB10" s="25" t="s">
        <v>88</v>
      </c>
      <c r="AC10" s="35" t="s">
        <v>86</v>
      </c>
    </row>
    <row r="11" spans="1:29" ht="30.75" customHeight="1">
      <c r="A11" s="33">
        <v>6</v>
      </c>
      <c r="B11" s="2" t="s">
        <v>11</v>
      </c>
      <c r="C11" s="6" t="s">
        <v>6</v>
      </c>
      <c r="D11" s="6">
        <v>800</v>
      </c>
      <c r="E11" s="18">
        <v>0.85</v>
      </c>
      <c r="F11" s="18">
        <v>40</v>
      </c>
      <c r="G11" s="18">
        <v>1.48</v>
      </c>
      <c r="H11" s="18">
        <f t="shared" si="3"/>
        <v>34.45945945945946</v>
      </c>
      <c r="I11" s="18">
        <f t="shared" si="4"/>
        <v>74.459459459459453</v>
      </c>
      <c r="J11" s="18"/>
      <c r="K11" s="18"/>
      <c r="L11" s="18"/>
      <c r="M11" s="18"/>
      <c r="N11" s="18"/>
      <c r="O11" s="18"/>
      <c r="P11" s="18"/>
      <c r="Q11" s="18"/>
      <c r="R11" s="18">
        <v>40</v>
      </c>
      <c r="S11" s="18">
        <v>0.85</v>
      </c>
      <c r="T11" s="18">
        <f t="shared" si="0"/>
        <v>60</v>
      </c>
      <c r="U11" s="18">
        <f t="shared" si="1"/>
        <v>100</v>
      </c>
      <c r="V11" s="18"/>
      <c r="W11" s="18"/>
      <c r="X11" s="18"/>
      <c r="Y11" s="18"/>
      <c r="Z11" s="18" t="s">
        <v>86</v>
      </c>
      <c r="AA11" s="25" t="s">
        <v>88</v>
      </c>
      <c r="AB11" s="25"/>
      <c r="AC11" s="34"/>
    </row>
    <row r="12" spans="1:29" ht="27.75" customHeight="1">
      <c r="A12" s="33">
        <v>7</v>
      </c>
      <c r="B12" s="2" t="s">
        <v>12</v>
      </c>
      <c r="C12" s="6" t="s">
        <v>6</v>
      </c>
      <c r="D12" s="6">
        <v>140</v>
      </c>
      <c r="E12" s="18">
        <v>3.8</v>
      </c>
      <c r="F12" s="18">
        <v>40</v>
      </c>
      <c r="G12" s="18">
        <v>3.8</v>
      </c>
      <c r="H12" s="18">
        <f t="shared" si="3"/>
        <v>60</v>
      </c>
      <c r="I12" s="18">
        <f t="shared" si="4"/>
        <v>100</v>
      </c>
      <c r="J12" s="18">
        <v>40</v>
      </c>
      <c r="K12" s="18">
        <v>4.57</v>
      </c>
      <c r="L12" s="18">
        <f t="shared" si="5"/>
        <v>49.890590809628002</v>
      </c>
      <c r="M12" s="18">
        <f t="shared" si="6"/>
        <v>89.890590809628009</v>
      </c>
      <c r="N12" s="18"/>
      <c r="O12" s="18"/>
      <c r="P12" s="18"/>
      <c r="Q12" s="18"/>
      <c r="R12" s="18">
        <v>40</v>
      </c>
      <c r="S12" s="18">
        <v>7.1</v>
      </c>
      <c r="T12" s="18">
        <f t="shared" si="0"/>
        <v>32.112676056338024</v>
      </c>
      <c r="U12" s="18">
        <f t="shared" si="1"/>
        <v>72.112676056338017</v>
      </c>
      <c r="V12" s="18">
        <v>40</v>
      </c>
      <c r="W12" s="18">
        <v>5.48</v>
      </c>
      <c r="X12" s="18">
        <f t="shared" si="2"/>
        <v>41.605839416058387</v>
      </c>
      <c r="Y12" s="18">
        <f>V12+X12</f>
        <v>81.605839416058387</v>
      </c>
      <c r="Z12" s="25" t="s">
        <v>88</v>
      </c>
      <c r="AA12" s="25" t="s">
        <v>89</v>
      </c>
      <c r="AB12" s="28" t="s">
        <v>87</v>
      </c>
      <c r="AC12" s="35" t="s">
        <v>86</v>
      </c>
    </row>
    <row r="13" spans="1:29" ht="28.5" customHeight="1">
      <c r="A13" s="31">
        <v>2</v>
      </c>
      <c r="B13" s="3" t="s">
        <v>13</v>
      </c>
      <c r="C13" s="5"/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5"/>
      <c r="AA13" s="25"/>
      <c r="AB13" s="25"/>
      <c r="AC13" s="34"/>
    </row>
    <row r="14" spans="1:29" ht="33" customHeight="1">
      <c r="A14" s="36">
        <v>1</v>
      </c>
      <c r="B14" s="4" t="s">
        <v>14</v>
      </c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25"/>
      <c r="AA14" s="25"/>
      <c r="AB14" s="25"/>
      <c r="AC14" s="34"/>
    </row>
    <row r="15" spans="1:29" ht="20.25" customHeight="1">
      <c r="A15" s="33"/>
      <c r="B15" s="2" t="s">
        <v>15</v>
      </c>
      <c r="C15" s="6" t="s">
        <v>16</v>
      </c>
      <c r="D15" s="6">
        <v>100</v>
      </c>
      <c r="E15" s="18"/>
      <c r="F15" s="18"/>
      <c r="G15" s="18"/>
      <c r="H15" s="18"/>
      <c r="I15" s="18"/>
      <c r="J15" s="18">
        <v>40</v>
      </c>
      <c r="K15" s="18">
        <v>20.010000000000002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>
        <v>40</v>
      </c>
      <c r="W15" s="18">
        <v>19.850000000000001</v>
      </c>
      <c r="X15" s="18"/>
      <c r="Y15" s="18"/>
      <c r="Z15" s="25"/>
      <c r="AA15" s="25"/>
      <c r="AB15" s="25"/>
      <c r="AC15" s="34"/>
    </row>
    <row r="16" spans="1:29" ht="15" customHeight="1">
      <c r="A16" s="33"/>
      <c r="B16" s="2" t="s">
        <v>17</v>
      </c>
      <c r="C16" s="6" t="s">
        <v>16</v>
      </c>
      <c r="D16" s="6">
        <v>140</v>
      </c>
      <c r="E16" s="18"/>
      <c r="F16" s="18"/>
      <c r="G16" s="18"/>
      <c r="H16" s="18"/>
      <c r="I16" s="18"/>
      <c r="J16" s="18">
        <v>40</v>
      </c>
      <c r="K16" s="18">
        <v>26.67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>
        <v>40</v>
      </c>
      <c r="W16" s="18">
        <v>25.65</v>
      </c>
      <c r="X16" s="18"/>
      <c r="Y16" s="18"/>
      <c r="Z16" s="25"/>
      <c r="AA16" s="25"/>
      <c r="AB16" s="25"/>
      <c r="AC16" s="34"/>
    </row>
    <row r="17" spans="1:29" ht="18.75" customHeight="1">
      <c r="A17" s="33"/>
      <c r="B17" s="2" t="s">
        <v>18</v>
      </c>
      <c r="C17" s="6" t="s">
        <v>16</v>
      </c>
      <c r="D17" s="6">
        <v>140</v>
      </c>
      <c r="E17" s="18"/>
      <c r="F17" s="18"/>
      <c r="G17" s="18"/>
      <c r="H17" s="18"/>
      <c r="I17" s="18"/>
      <c r="J17" s="18">
        <v>40</v>
      </c>
      <c r="K17" s="18">
        <v>31.97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>
        <v>40</v>
      </c>
      <c r="W17" s="18">
        <v>31.86</v>
      </c>
      <c r="X17" s="18"/>
      <c r="Y17" s="18"/>
      <c r="Z17" s="25"/>
      <c r="AA17" s="25"/>
      <c r="AB17" s="25"/>
      <c r="AC17" s="34"/>
    </row>
    <row r="18" spans="1:29" ht="18" customHeight="1">
      <c r="A18" s="33"/>
      <c r="B18" s="2" t="s">
        <v>19</v>
      </c>
      <c r="C18" s="6" t="s">
        <v>16</v>
      </c>
      <c r="D18" s="6">
        <v>140</v>
      </c>
      <c r="E18" s="18"/>
      <c r="F18" s="18"/>
      <c r="G18" s="18"/>
      <c r="H18" s="18"/>
      <c r="I18" s="18"/>
      <c r="J18" s="18">
        <v>40</v>
      </c>
      <c r="K18" s="18">
        <v>40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>
        <v>40</v>
      </c>
      <c r="W18" s="18">
        <v>38.75</v>
      </c>
      <c r="X18" s="18"/>
      <c r="Y18" s="18"/>
      <c r="Z18" s="25"/>
      <c r="AA18" s="25"/>
      <c r="AB18" s="25"/>
      <c r="AC18" s="34"/>
    </row>
    <row r="19" spans="1:29" ht="18.75" customHeight="1">
      <c r="A19" s="33"/>
      <c r="B19" s="2" t="s">
        <v>20</v>
      </c>
      <c r="C19" s="6" t="s">
        <v>16</v>
      </c>
      <c r="D19" s="6">
        <v>140</v>
      </c>
      <c r="E19" s="18"/>
      <c r="F19" s="18"/>
      <c r="G19" s="18"/>
      <c r="H19" s="18"/>
      <c r="I19" s="18"/>
      <c r="J19" s="18">
        <v>40</v>
      </c>
      <c r="K19" s="18">
        <v>53.34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>
        <v>40</v>
      </c>
      <c r="W19" s="18">
        <v>53.04</v>
      </c>
      <c r="X19" s="18"/>
      <c r="Y19" s="18"/>
      <c r="Z19" s="25"/>
      <c r="AA19" s="25"/>
      <c r="AB19" s="25"/>
      <c r="AC19" s="34"/>
    </row>
    <row r="20" spans="1:29" ht="17.25" customHeight="1">
      <c r="A20" s="33"/>
      <c r="B20" s="2" t="s">
        <v>21</v>
      </c>
      <c r="C20" s="6" t="s">
        <v>16</v>
      </c>
      <c r="D20" s="6">
        <v>100</v>
      </c>
      <c r="E20" s="18"/>
      <c r="F20" s="18"/>
      <c r="G20" s="18"/>
      <c r="H20" s="18"/>
      <c r="I20" s="18"/>
      <c r="J20" s="18">
        <v>40</v>
      </c>
      <c r="K20" s="18">
        <v>66.67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>
        <v>40</v>
      </c>
      <c r="W20" s="18">
        <v>66.12</v>
      </c>
      <c r="X20" s="18"/>
      <c r="Y20" s="18"/>
      <c r="Z20" s="25"/>
      <c r="AA20" s="25"/>
      <c r="AB20" s="25"/>
      <c r="AC20" s="34"/>
    </row>
    <row r="21" spans="1:29" ht="15.75" customHeight="1">
      <c r="A21" s="33"/>
      <c r="B21" s="2" t="s">
        <v>22</v>
      </c>
      <c r="C21" s="6" t="s">
        <v>16</v>
      </c>
      <c r="D21" s="6">
        <v>100</v>
      </c>
      <c r="E21" s="18"/>
      <c r="F21" s="18"/>
      <c r="G21" s="18"/>
      <c r="H21" s="18"/>
      <c r="I21" s="18"/>
      <c r="J21" s="18">
        <v>40</v>
      </c>
      <c r="K21" s="18">
        <v>80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>
        <v>40</v>
      </c>
      <c r="W21" s="18">
        <v>79.45</v>
      </c>
      <c r="X21" s="18"/>
      <c r="Y21" s="18"/>
      <c r="Z21" s="25"/>
      <c r="AA21" s="25"/>
      <c r="AB21" s="25"/>
      <c r="AC21" s="34"/>
    </row>
    <row r="22" spans="1:29" ht="16.5" customHeight="1">
      <c r="A22" s="33"/>
      <c r="B22" s="2" t="s">
        <v>23</v>
      </c>
      <c r="C22" s="6" t="s">
        <v>16</v>
      </c>
      <c r="D22" s="6">
        <v>90</v>
      </c>
      <c r="E22" s="18"/>
      <c r="F22" s="18"/>
      <c r="G22" s="18"/>
      <c r="H22" s="18"/>
      <c r="I22" s="18"/>
      <c r="J22" s="18">
        <v>40</v>
      </c>
      <c r="K22" s="18">
        <v>106.67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>
        <v>40</v>
      </c>
      <c r="W22" s="18">
        <v>106.67</v>
      </c>
      <c r="X22" s="18"/>
      <c r="Y22" s="18"/>
      <c r="Z22" s="25"/>
      <c r="AA22" s="25"/>
      <c r="AB22" s="25"/>
      <c r="AC22" s="34"/>
    </row>
    <row r="23" spans="1:29" s="1" customFormat="1" ht="145.5" customHeight="1">
      <c r="A23" s="8"/>
      <c r="B23" s="19" t="s">
        <v>77</v>
      </c>
      <c r="C23" s="9"/>
      <c r="D23" s="10"/>
      <c r="E23" s="21">
        <v>421.39</v>
      </c>
      <c r="F23" s="18"/>
      <c r="G23" s="18"/>
      <c r="H23" s="18"/>
      <c r="I23" s="18"/>
      <c r="J23" s="18">
        <v>40</v>
      </c>
      <c r="K23" s="18">
        <f>SUM(K15:K22)</f>
        <v>425.33000000000004</v>
      </c>
      <c r="L23" s="18">
        <f>E23/K23*60</f>
        <v>59.444196271130643</v>
      </c>
      <c r="M23" s="18">
        <f>J23+L23</f>
        <v>99.444196271130636</v>
      </c>
      <c r="N23" s="18"/>
      <c r="O23" s="18"/>
      <c r="P23" s="18"/>
      <c r="Q23" s="18"/>
      <c r="R23" s="18"/>
      <c r="S23" s="18"/>
      <c r="T23" s="18"/>
      <c r="U23" s="18"/>
      <c r="V23" s="18">
        <v>40</v>
      </c>
      <c r="W23" s="18">
        <f>SUM(W15:W22)</f>
        <v>421.39000000000004</v>
      </c>
      <c r="X23" s="18">
        <f>E23/W23*60</f>
        <v>59.999999999999993</v>
      </c>
      <c r="Y23" s="18">
        <f t="shared" ref="Y23" si="8">V23+X23</f>
        <v>100</v>
      </c>
      <c r="Z23" s="28" t="s">
        <v>87</v>
      </c>
      <c r="AA23" s="25" t="s">
        <v>89</v>
      </c>
      <c r="AB23" s="25"/>
      <c r="AC23" s="34"/>
    </row>
    <row r="24" spans="1:29" ht="33.75" customHeight="1">
      <c r="A24" s="36">
        <v>2</v>
      </c>
      <c r="B24" s="4" t="s">
        <v>24</v>
      </c>
      <c r="C24" s="5"/>
      <c r="D24" s="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25"/>
      <c r="AA24" s="25"/>
      <c r="AB24" s="25"/>
      <c r="AC24" s="34"/>
    </row>
    <row r="25" spans="1:29" ht="21" customHeight="1">
      <c r="A25" s="33"/>
      <c r="B25" s="2" t="s">
        <v>25</v>
      </c>
      <c r="C25" s="6" t="s">
        <v>16</v>
      </c>
      <c r="D25" s="6">
        <v>120</v>
      </c>
      <c r="E25" s="18"/>
      <c r="F25" s="18"/>
      <c r="G25" s="18"/>
      <c r="H25" s="18"/>
      <c r="I25" s="18"/>
      <c r="J25" s="18">
        <v>40</v>
      </c>
      <c r="K25" s="18">
        <v>23.69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40</v>
      </c>
      <c r="W25" s="18">
        <v>24.89</v>
      </c>
      <c r="X25" s="18"/>
      <c r="Y25" s="18"/>
      <c r="Z25" s="25"/>
      <c r="AA25" s="25"/>
      <c r="AB25" s="25"/>
      <c r="AC25" s="34"/>
    </row>
    <row r="26" spans="1:29" ht="17.25" customHeight="1">
      <c r="A26" s="33"/>
      <c r="B26" s="2" t="s">
        <v>26</v>
      </c>
      <c r="C26" s="6" t="s">
        <v>16</v>
      </c>
      <c r="D26" s="6">
        <v>20</v>
      </c>
      <c r="E26" s="18"/>
      <c r="F26" s="18"/>
      <c r="G26" s="18"/>
      <c r="H26" s="18"/>
      <c r="I26" s="18"/>
      <c r="J26" s="18">
        <v>40</v>
      </c>
      <c r="K26" s="18">
        <v>74.83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>
        <v>40</v>
      </c>
      <c r="W26" s="18">
        <v>74.75</v>
      </c>
      <c r="X26" s="18"/>
      <c r="Y26" s="18"/>
      <c r="Z26" s="25"/>
      <c r="AA26" s="25"/>
      <c r="AB26" s="25"/>
      <c r="AC26" s="34"/>
    </row>
    <row r="27" spans="1:29" ht="21" customHeight="1">
      <c r="A27" s="33"/>
      <c r="B27" s="2" t="s">
        <v>27</v>
      </c>
      <c r="C27" s="6" t="s">
        <v>16</v>
      </c>
      <c r="D27" s="6">
        <v>20</v>
      </c>
      <c r="E27" s="18"/>
      <c r="F27" s="18"/>
      <c r="G27" s="18"/>
      <c r="H27" s="18"/>
      <c r="I27" s="18"/>
      <c r="J27" s="18">
        <v>40</v>
      </c>
      <c r="K27" s="18">
        <v>94.77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>
        <v>40</v>
      </c>
      <c r="W27" s="18">
        <v>94.77</v>
      </c>
      <c r="X27" s="18"/>
      <c r="Y27" s="18"/>
      <c r="Z27" s="25"/>
      <c r="AA27" s="25"/>
      <c r="AB27" s="25"/>
      <c r="AC27" s="34"/>
    </row>
    <row r="28" spans="1:29" s="1" customFormat="1" ht="145.5" customHeight="1">
      <c r="A28" s="8"/>
      <c r="B28" s="19" t="s">
        <v>77</v>
      </c>
      <c r="C28" s="9"/>
      <c r="D28" s="10"/>
      <c r="E28" s="21">
        <v>193.29</v>
      </c>
      <c r="F28" s="18"/>
      <c r="G28" s="18"/>
      <c r="H28" s="18"/>
      <c r="I28" s="18"/>
      <c r="J28" s="18">
        <v>40</v>
      </c>
      <c r="K28" s="18">
        <v>193.29</v>
      </c>
      <c r="L28" s="18">
        <f>E28/K28*60</f>
        <v>60</v>
      </c>
      <c r="M28" s="18">
        <f>J28+L28</f>
        <v>100</v>
      </c>
      <c r="N28" s="18"/>
      <c r="O28" s="18"/>
      <c r="P28" s="18"/>
      <c r="Q28" s="18"/>
      <c r="R28" s="18"/>
      <c r="S28" s="18"/>
      <c r="T28" s="18"/>
      <c r="U28" s="18"/>
      <c r="V28" s="18">
        <v>40</v>
      </c>
      <c r="W28" s="18">
        <f>SUM(W25:W27)</f>
        <v>194.41</v>
      </c>
      <c r="X28" s="18">
        <f>E28/W28*60</f>
        <v>59.654338768581866</v>
      </c>
      <c r="Y28" s="18">
        <f>V28+X28</f>
        <v>99.654338768581866</v>
      </c>
      <c r="Z28" s="25" t="s">
        <v>89</v>
      </c>
      <c r="AA28" s="28" t="s">
        <v>87</v>
      </c>
      <c r="AB28" s="25"/>
      <c r="AC28" s="34"/>
    </row>
    <row r="29" spans="1:29" ht="35.25" customHeight="1">
      <c r="A29" s="36">
        <v>3</v>
      </c>
      <c r="B29" s="4" t="s">
        <v>28</v>
      </c>
      <c r="C29" s="5"/>
      <c r="D29" s="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5"/>
      <c r="AA29" s="25"/>
      <c r="AB29" s="25"/>
      <c r="AC29" s="34"/>
    </row>
    <row r="30" spans="1:29" ht="16.5" customHeight="1">
      <c r="A30" s="33"/>
      <c r="B30" s="2" t="s">
        <v>29</v>
      </c>
      <c r="C30" s="6" t="s">
        <v>30</v>
      </c>
      <c r="D30" s="7">
        <v>10000</v>
      </c>
      <c r="E30" s="18"/>
      <c r="F30" s="18"/>
      <c r="G30" s="18"/>
      <c r="H30" s="18"/>
      <c r="I30" s="18"/>
      <c r="J30" s="18">
        <v>40</v>
      </c>
      <c r="K30" s="18">
        <v>0.03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5"/>
      <c r="AA30" s="25"/>
      <c r="AB30" s="25"/>
      <c r="AC30" s="34"/>
    </row>
    <row r="31" spans="1:29" ht="18.75" customHeight="1">
      <c r="A31" s="33"/>
      <c r="B31" s="2" t="s">
        <v>31</v>
      </c>
      <c r="C31" s="6" t="s">
        <v>30</v>
      </c>
      <c r="D31" s="7">
        <v>8000</v>
      </c>
      <c r="E31" s="18"/>
      <c r="F31" s="18"/>
      <c r="G31" s="18"/>
      <c r="H31" s="18"/>
      <c r="I31" s="18"/>
      <c r="J31" s="18">
        <v>40</v>
      </c>
      <c r="K31" s="18">
        <v>0.03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5"/>
      <c r="AA31" s="25"/>
      <c r="AB31" s="25"/>
      <c r="AC31" s="34"/>
    </row>
    <row r="32" spans="1:29" ht="20.25" customHeight="1">
      <c r="A32" s="33"/>
      <c r="B32" s="2" t="s">
        <v>32</v>
      </c>
      <c r="C32" s="6" t="s">
        <v>30</v>
      </c>
      <c r="D32" s="7">
        <v>10000</v>
      </c>
      <c r="E32" s="18"/>
      <c r="F32" s="18"/>
      <c r="G32" s="18"/>
      <c r="H32" s="18"/>
      <c r="I32" s="18"/>
      <c r="J32" s="18">
        <v>40</v>
      </c>
      <c r="K32" s="18">
        <v>0.08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25"/>
      <c r="AA32" s="25"/>
      <c r="AB32" s="25"/>
      <c r="AC32" s="34"/>
    </row>
    <row r="33" spans="1:29" ht="18" customHeight="1">
      <c r="A33" s="33"/>
      <c r="B33" s="2" t="s">
        <v>33</v>
      </c>
      <c r="C33" s="6" t="s">
        <v>30</v>
      </c>
      <c r="D33" s="7">
        <v>30000</v>
      </c>
      <c r="E33" s="18"/>
      <c r="F33" s="18"/>
      <c r="G33" s="18"/>
      <c r="H33" s="18"/>
      <c r="I33" s="18"/>
      <c r="J33" s="18">
        <v>40</v>
      </c>
      <c r="K33" s="18">
        <v>0.04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5"/>
      <c r="AA33" s="25"/>
      <c r="AB33" s="25"/>
      <c r="AC33" s="34"/>
    </row>
    <row r="34" spans="1:29" ht="21.75" customHeight="1">
      <c r="A34" s="33"/>
      <c r="B34" s="2" t="s">
        <v>34</v>
      </c>
      <c r="C34" s="6" t="s">
        <v>30</v>
      </c>
      <c r="D34" s="7">
        <v>20000</v>
      </c>
      <c r="E34" s="18"/>
      <c r="F34" s="18"/>
      <c r="G34" s="18"/>
      <c r="H34" s="18"/>
      <c r="I34" s="18"/>
      <c r="J34" s="18">
        <v>40</v>
      </c>
      <c r="K34" s="18">
        <v>0.11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5"/>
      <c r="AA34" s="25"/>
      <c r="AB34" s="25"/>
      <c r="AC34" s="34"/>
    </row>
    <row r="35" spans="1:29" ht="21" customHeight="1">
      <c r="A35" s="33"/>
      <c r="B35" s="2" t="s">
        <v>35</v>
      </c>
      <c r="C35" s="6" t="s">
        <v>30</v>
      </c>
      <c r="D35" s="7">
        <v>8000</v>
      </c>
      <c r="E35" s="18"/>
      <c r="F35" s="18"/>
      <c r="G35" s="18"/>
      <c r="H35" s="18"/>
      <c r="I35" s="18"/>
      <c r="J35" s="18">
        <v>40</v>
      </c>
      <c r="K35" s="18">
        <v>0.08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5"/>
      <c r="AA35" s="25"/>
      <c r="AB35" s="25"/>
      <c r="AC35" s="34"/>
    </row>
    <row r="36" spans="1:29" ht="21.75" customHeight="1">
      <c r="A36" s="33"/>
      <c r="B36" s="2" t="s">
        <v>36</v>
      </c>
      <c r="C36" s="6" t="s">
        <v>30</v>
      </c>
      <c r="D36" s="7">
        <v>2000</v>
      </c>
      <c r="E36" s="18"/>
      <c r="F36" s="18"/>
      <c r="G36" s="18"/>
      <c r="H36" s="18"/>
      <c r="I36" s="18"/>
      <c r="J36" s="18">
        <v>40</v>
      </c>
      <c r="K36" s="18">
        <v>0.17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25"/>
      <c r="AA36" s="25"/>
      <c r="AB36" s="25"/>
      <c r="AC36" s="34"/>
    </row>
    <row r="37" spans="1:29" s="1" customFormat="1" ht="141.75" customHeight="1">
      <c r="A37" s="8"/>
      <c r="B37" s="19" t="s">
        <v>77</v>
      </c>
      <c r="C37" s="9"/>
      <c r="D37" s="10"/>
      <c r="E37" s="21">
        <v>0.54</v>
      </c>
      <c r="F37" s="18"/>
      <c r="G37" s="18"/>
      <c r="H37" s="18"/>
      <c r="I37" s="18"/>
      <c r="J37" s="18">
        <v>40</v>
      </c>
      <c r="K37" s="18">
        <f>SUM(K30:K36)</f>
        <v>0.54</v>
      </c>
      <c r="L37" s="18">
        <f>E37/K37*60</f>
        <v>60</v>
      </c>
      <c r="M37" s="18">
        <f>J37+L37</f>
        <v>100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5" t="s">
        <v>89</v>
      </c>
      <c r="AA37" s="25"/>
      <c r="AB37" s="25"/>
      <c r="AC37" s="34"/>
    </row>
    <row r="38" spans="1:29" ht="30" customHeight="1">
      <c r="A38" s="36">
        <v>4</v>
      </c>
      <c r="B38" s="4" t="s">
        <v>37</v>
      </c>
      <c r="C38" s="5"/>
      <c r="D38" s="5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5"/>
      <c r="AA38" s="25"/>
      <c r="AB38" s="25"/>
      <c r="AC38" s="34"/>
    </row>
    <row r="39" spans="1:29" ht="20.25" customHeight="1">
      <c r="A39" s="33"/>
      <c r="B39" s="2" t="s">
        <v>38</v>
      </c>
      <c r="C39" s="6" t="s">
        <v>30</v>
      </c>
      <c r="D39" s="7">
        <v>2000</v>
      </c>
      <c r="E39" s="18"/>
      <c r="F39" s="18"/>
      <c r="G39" s="18"/>
      <c r="H39" s="18"/>
      <c r="I39" s="18"/>
      <c r="J39" s="18">
        <v>40</v>
      </c>
      <c r="K39" s="18">
        <v>0.14000000000000001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5"/>
      <c r="AA39" s="25"/>
      <c r="AB39" s="25"/>
      <c r="AC39" s="34"/>
    </row>
    <row r="40" spans="1:29" ht="18.75" customHeight="1">
      <c r="A40" s="33"/>
      <c r="B40" s="2" t="s">
        <v>39</v>
      </c>
      <c r="C40" s="6" t="s">
        <v>30</v>
      </c>
      <c r="D40" s="7">
        <v>2000</v>
      </c>
      <c r="E40" s="18"/>
      <c r="F40" s="18"/>
      <c r="G40" s="18"/>
      <c r="H40" s="18"/>
      <c r="I40" s="18"/>
      <c r="J40" s="18">
        <v>40</v>
      </c>
      <c r="K40" s="18">
        <v>0.22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25"/>
      <c r="AA40" s="25"/>
      <c r="AB40" s="25"/>
      <c r="AC40" s="34"/>
    </row>
    <row r="41" spans="1:29" ht="21" customHeight="1">
      <c r="A41" s="33"/>
      <c r="B41" s="2" t="s">
        <v>40</v>
      </c>
      <c r="C41" s="6" t="s">
        <v>30</v>
      </c>
      <c r="D41" s="7">
        <v>2000</v>
      </c>
      <c r="E41" s="18"/>
      <c r="F41" s="18"/>
      <c r="G41" s="18"/>
      <c r="H41" s="18"/>
      <c r="I41" s="18"/>
      <c r="J41" s="18">
        <v>40</v>
      </c>
      <c r="K41" s="18">
        <v>0.4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5"/>
      <c r="AA41" s="25"/>
      <c r="AB41" s="25"/>
      <c r="AC41" s="34"/>
    </row>
    <row r="42" spans="1:29" s="1" customFormat="1" ht="148.5" customHeight="1">
      <c r="A42" s="8"/>
      <c r="B42" s="19" t="s">
        <v>77</v>
      </c>
      <c r="C42" s="9"/>
      <c r="D42" s="9"/>
      <c r="E42" s="18">
        <v>0.76</v>
      </c>
      <c r="F42" s="18"/>
      <c r="G42" s="18"/>
      <c r="H42" s="18"/>
      <c r="I42" s="18"/>
      <c r="J42" s="18">
        <v>40</v>
      </c>
      <c r="K42" s="18">
        <f>SUM(K39:K41)</f>
        <v>0.76</v>
      </c>
      <c r="L42" s="18">
        <f>E42/K42*60</f>
        <v>60</v>
      </c>
      <c r="M42" s="18">
        <f t="shared" ref="M42" si="9">J42+L42</f>
        <v>100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5" t="s">
        <v>89</v>
      </c>
      <c r="AA42" s="25"/>
      <c r="AB42" s="25"/>
      <c r="AC42" s="34"/>
    </row>
    <row r="43" spans="1:29" ht="35.25" customHeight="1">
      <c r="A43" s="36">
        <v>5</v>
      </c>
      <c r="B43" s="4" t="s">
        <v>41</v>
      </c>
      <c r="C43" s="5"/>
      <c r="D43" s="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5"/>
      <c r="AA43" s="25"/>
      <c r="AB43" s="25"/>
      <c r="AC43" s="34"/>
    </row>
    <row r="44" spans="1:29" ht="16.5" customHeight="1">
      <c r="A44" s="33"/>
      <c r="B44" s="2" t="s">
        <v>42</v>
      </c>
      <c r="C44" s="6" t="s">
        <v>30</v>
      </c>
      <c r="D44" s="7">
        <v>3000</v>
      </c>
      <c r="E44" s="18"/>
      <c r="F44" s="18"/>
      <c r="G44" s="18"/>
      <c r="H44" s="18"/>
      <c r="I44" s="18"/>
      <c r="J44" s="18">
        <v>40</v>
      </c>
      <c r="K44" s="18">
        <v>0.12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>
        <v>40</v>
      </c>
      <c r="W44" s="18">
        <v>0.17</v>
      </c>
      <c r="X44" s="18"/>
      <c r="Y44" s="18"/>
      <c r="Z44" s="25"/>
      <c r="AA44" s="25"/>
      <c r="AB44" s="25"/>
      <c r="AC44" s="34"/>
    </row>
    <row r="45" spans="1:29" ht="18" customHeight="1">
      <c r="A45" s="33"/>
      <c r="B45" s="2" t="s">
        <v>43</v>
      </c>
      <c r="C45" s="6" t="s">
        <v>30</v>
      </c>
      <c r="D45" s="7">
        <v>6000</v>
      </c>
      <c r="E45" s="18"/>
      <c r="F45" s="18"/>
      <c r="G45" s="18"/>
      <c r="H45" s="18"/>
      <c r="I45" s="18"/>
      <c r="J45" s="18">
        <v>40</v>
      </c>
      <c r="K45" s="18">
        <v>0.17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>
        <v>40</v>
      </c>
      <c r="W45" s="18">
        <v>0.24</v>
      </c>
      <c r="X45" s="18"/>
      <c r="Y45" s="18"/>
      <c r="Z45" s="25"/>
      <c r="AA45" s="25"/>
      <c r="AB45" s="25"/>
      <c r="AC45" s="34"/>
    </row>
    <row r="46" spans="1:29" ht="18" customHeight="1">
      <c r="A46" s="33"/>
      <c r="B46" s="2" t="s">
        <v>44</v>
      </c>
      <c r="C46" s="6" t="s">
        <v>30</v>
      </c>
      <c r="D46" s="7">
        <v>6000</v>
      </c>
      <c r="E46" s="18"/>
      <c r="F46" s="18"/>
      <c r="G46" s="18"/>
      <c r="H46" s="18"/>
      <c r="I46" s="18"/>
      <c r="J46" s="18">
        <v>40</v>
      </c>
      <c r="K46" s="18">
        <v>0.27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40</v>
      </c>
      <c r="W46" s="18">
        <v>0.39</v>
      </c>
      <c r="X46" s="18"/>
      <c r="Y46" s="18"/>
      <c r="Z46" s="25"/>
      <c r="AA46" s="25"/>
      <c r="AB46" s="25"/>
      <c r="AC46" s="34"/>
    </row>
    <row r="47" spans="1:29" ht="18.75" customHeight="1">
      <c r="A47" s="33"/>
      <c r="B47" s="2" t="s">
        <v>45</v>
      </c>
      <c r="C47" s="6" t="s">
        <v>30</v>
      </c>
      <c r="D47" s="7">
        <v>6000</v>
      </c>
      <c r="E47" s="18"/>
      <c r="F47" s="18"/>
      <c r="G47" s="18"/>
      <c r="H47" s="18"/>
      <c r="I47" s="18"/>
      <c r="J47" s="18">
        <v>40</v>
      </c>
      <c r="K47" s="18">
        <v>0.48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>
        <v>40</v>
      </c>
      <c r="W47" s="18">
        <v>0.67</v>
      </c>
      <c r="X47" s="18"/>
      <c r="Y47" s="18"/>
      <c r="Z47" s="25"/>
      <c r="AA47" s="25"/>
      <c r="AB47" s="25"/>
      <c r="AC47" s="34"/>
    </row>
    <row r="48" spans="1:29" s="1" customFormat="1" ht="141.75" customHeight="1">
      <c r="A48" s="8"/>
      <c r="B48" s="19" t="s">
        <v>77</v>
      </c>
      <c r="C48" s="9"/>
      <c r="D48" s="9"/>
      <c r="E48" s="21">
        <v>1.04</v>
      </c>
      <c r="F48" s="18"/>
      <c r="G48" s="18"/>
      <c r="H48" s="18"/>
      <c r="I48" s="18"/>
      <c r="J48" s="18">
        <v>40</v>
      </c>
      <c r="K48" s="18">
        <f>SUM(K44:K47)</f>
        <v>1.04</v>
      </c>
      <c r="L48" s="18">
        <f>E48/K48*60</f>
        <v>60</v>
      </c>
      <c r="M48" s="18">
        <f t="shared" ref="M48" si="10">J48+L48</f>
        <v>100</v>
      </c>
      <c r="N48" s="18"/>
      <c r="O48" s="18"/>
      <c r="P48" s="18"/>
      <c r="Q48" s="18"/>
      <c r="R48" s="18"/>
      <c r="S48" s="18"/>
      <c r="T48" s="18"/>
      <c r="U48" s="18"/>
      <c r="V48" s="18">
        <v>40</v>
      </c>
      <c r="W48" s="18">
        <f>SUM(W44:W47)</f>
        <v>1.4700000000000002</v>
      </c>
      <c r="X48" s="18">
        <f>E48/W48*60</f>
        <v>42.448979591836732</v>
      </c>
      <c r="Y48" s="18">
        <f t="shared" ref="Y48" si="11">V48+X48</f>
        <v>82.448979591836732</v>
      </c>
      <c r="Z48" s="25" t="s">
        <v>89</v>
      </c>
      <c r="AA48" s="28" t="s">
        <v>87</v>
      </c>
      <c r="AB48" s="25"/>
      <c r="AC48" s="34"/>
    </row>
    <row r="49" spans="1:29" ht="62.25" customHeight="1">
      <c r="A49" s="31">
        <v>3</v>
      </c>
      <c r="B49" s="3" t="s">
        <v>46</v>
      </c>
      <c r="C49" s="5"/>
      <c r="D49" s="5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5"/>
      <c r="AA49" s="25"/>
      <c r="AB49" s="25"/>
      <c r="AC49" s="34"/>
    </row>
    <row r="50" spans="1:29" ht="60.75" customHeight="1">
      <c r="A50" s="33">
        <v>1</v>
      </c>
      <c r="B50" s="2" t="s">
        <v>47</v>
      </c>
      <c r="C50" s="6" t="s">
        <v>30</v>
      </c>
      <c r="D50" s="6">
        <v>400</v>
      </c>
      <c r="E50" s="18">
        <v>7.96</v>
      </c>
      <c r="F50" s="18"/>
      <c r="G50" s="18"/>
      <c r="H50" s="18"/>
      <c r="I50" s="18"/>
      <c r="J50" s="18"/>
      <c r="K50" s="18"/>
      <c r="L50" s="18"/>
      <c r="M50" s="18"/>
      <c r="N50" s="18">
        <v>40</v>
      </c>
      <c r="O50" s="18">
        <v>7.96</v>
      </c>
      <c r="P50" s="18">
        <f>E50/O50*60</f>
        <v>60</v>
      </c>
      <c r="Q50" s="18">
        <f>N50+P50</f>
        <v>100</v>
      </c>
      <c r="R50" s="18"/>
      <c r="S50" s="18"/>
      <c r="T50" s="18"/>
      <c r="U50" s="18"/>
      <c r="V50" s="18"/>
      <c r="W50" s="18"/>
      <c r="X50" s="18"/>
      <c r="Y50" s="18"/>
      <c r="Z50" s="18" t="s">
        <v>90</v>
      </c>
      <c r="AA50" s="29"/>
      <c r="AB50" s="29"/>
      <c r="AC50" s="34"/>
    </row>
    <row r="51" spans="1:29" ht="47.25" customHeight="1">
      <c r="A51" s="33">
        <v>2</v>
      </c>
      <c r="B51" s="2" t="s">
        <v>48</v>
      </c>
      <c r="C51" s="6" t="s">
        <v>30</v>
      </c>
      <c r="D51" s="7">
        <v>2400</v>
      </c>
      <c r="E51" s="18">
        <v>0.1</v>
      </c>
      <c r="F51" s="18">
        <v>40</v>
      </c>
      <c r="G51" s="18">
        <v>0.1</v>
      </c>
      <c r="H51" s="18">
        <f t="shared" ref="H51:H52" si="12">E51/G51*60</f>
        <v>60</v>
      </c>
      <c r="I51" s="18">
        <f>F51+H51</f>
        <v>100</v>
      </c>
      <c r="J51" s="18"/>
      <c r="K51" s="18"/>
      <c r="L51" s="18"/>
      <c r="M51" s="18"/>
      <c r="N51" s="18">
        <v>40</v>
      </c>
      <c r="O51" s="18">
        <v>1.0900000000000001</v>
      </c>
      <c r="P51" s="18">
        <f t="shared" ref="P51:P52" si="13">E51/O51*60</f>
        <v>5.5045871559633035</v>
      </c>
      <c r="Q51" s="18">
        <f t="shared" ref="Q51:Q53" si="14">N51+P51</f>
        <v>45.504587155963307</v>
      </c>
      <c r="R51" s="18"/>
      <c r="S51" s="18"/>
      <c r="T51" s="18"/>
      <c r="U51" s="18"/>
      <c r="V51" s="18"/>
      <c r="W51" s="18"/>
      <c r="X51" s="18"/>
      <c r="Y51" s="18"/>
      <c r="Z51" s="18" t="s">
        <v>88</v>
      </c>
      <c r="AA51" s="18" t="s">
        <v>90</v>
      </c>
      <c r="AB51" s="29"/>
      <c r="AC51" s="34"/>
    </row>
    <row r="52" spans="1:29" ht="47.25" customHeight="1">
      <c r="A52" s="33">
        <v>3</v>
      </c>
      <c r="B52" s="2" t="s">
        <v>49</v>
      </c>
      <c r="C52" s="6" t="s">
        <v>30</v>
      </c>
      <c r="D52" s="6">
        <v>30</v>
      </c>
      <c r="E52" s="18">
        <v>15</v>
      </c>
      <c r="F52" s="18">
        <v>40</v>
      </c>
      <c r="G52" s="18">
        <v>15</v>
      </c>
      <c r="H52" s="18">
        <f t="shared" si="12"/>
        <v>60</v>
      </c>
      <c r="I52" s="18">
        <f>F52+H52</f>
        <v>100</v>
      </c>
      <c r="J52" s="18"/>
      <c r="K52" s="18"/>
      <c r="L52" s="18"/>
      <c r="M52" s="18"/>
      <c r="N52" s="18">
        <v>40</v>
      </c>
      <c r="O52" s="18">
        <v>65.78</v>
      </c>
      <c r="P52" s="18">
        <f t="shared" si="13"/>
        <v>13.681970203709334</v>
      </c>
      <c r="Q52" s="18">
        <f t="shared" si="14"/>
        <v>53.681970203709334</v>
      </c>
      <c r="R52" s="18"/>
      <c r="S52" s="18"/>
      <c r="T52" s="18"/>
      <c r="U52" s="18"/>
      <c r="V52" s="18">
        <v>40</v>
      </c>
      <c r="W52" s="18">
        <v>62.58</v>
      </c>
      <c r="X52" s="18">
        <f t="shared" si="2"/>
        <v>14.381591562799617</v>
      </c>
      <c r="Y52" s="18">
        <f>V52+X52</f>
        <v>54.381591562799613</v>
      </c>
      <c r="Z52" s="18" t="s">
        <v>88</v>
      </c>
      <c r="AA52" s="28" t="s">
        <v>91</v>
      </c>
      <c r="AB52" s="18" t="s">
        <v>90</v>
      </c>
      <c r="AC52" s="34"/>
    </row>
    <row r="53" spans="1:29" ht="43.5" customHeight="1">
      <c r="A53" s="33">
        <v>4</v>
      </c>
      <c r="B53" s="2" t="s">
        <v>50</v>
      </c>
      <c r="C53" s="6" t="s">
        <v>30</v>
      </c>
      <c r="D53" s="6">
        <v>800</v>
      </c>
      <c r="E53" s="18">
        <v>108</v>
      </c>
      <c r="F53" s="18"/>
      <c r="G53" s="18"/>
      <c r="H53" s="18"/>
      <c r="I53" s="18"/>
      <c r="J53" s="18"/>
      <c r="K53" s="18"/>
      <c r="L53" s="18"/>
      <c r="M53" s="18"/>
      <c r="N53" s="18">
        <v>40</v>
      </c>
      <c r="O53" s="18">
        <v>108</v>
      </c>
      <c r="P53" s="18">
        <f t="shared" ref="P53" si="15">E53/O53*60</f>
        <v>60</v>
      </c>
      <c r="Q53" s="18">
        <f t="shared" si="14"/>
        <v>100</v>
      </c>
      <c r="R53" s="18"/>
      <c r="S53" s="18"/>
      <c r="T53" s="18"/>
      <c r="U53" s="18"/>
      <c r="V53" s="18"/>
      <c r="W53" s="18"/>
      <c r="X53" s="18"/>
      <c r="Y53" s="18"/>
      <c r="Z53" s="18" t="s">
        <v>90</v>
      </c>
      <c r="AA53" s="25"/>
      <c r="AB53" s="25"/>
      <c r="AC53" s="34"/>
    </row>
    <row r="54" spans="1:29" ht="45.75" customHeight="1">
      <c r="A54" s="36">
        <v>5</v>
      </c>
      <c r="B54" s="4" t="s">
        <v>51</v>
      </c>
      <c r="C54" s="5"/>
      <c r="D54" s="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5"/>
      <c r="AA54" s="25"/>
      <c r="AB54" s="25"/>
      <c r="AC54" s="34"/>
    </row>
    <row r="55" spans="1:29" ht="21" customHeight="1">
      <c r="A55" s="12"/>
      <c r="B55" s="13" t="s">
        <v>52</v>
      </c>
      <c r="C55" s="14" t="s">
        <v>16</v>
      </c>
      <c r="D55" s="10">
        <v>80</v>
      </c>
      <c r="E55" s="18"/>
      <c r="F55" s="18"/>
      <c r="G55" s="18"/>
      <c r="H55" s="18"/>
      <c r="I55" s="18"/>
      <c r="J55" s="18">
        <v>40</v>
      </c>
      <c r="K55" s="18">
        <v>65.47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5"/>
      <c r="AA55" s="25"/>
      <c r="AB55" s="25"/>
      <c r="AC55" s="34"/>
    </row>
    <row r="56" spans="1:29" ht="19.5" customHeight="1">
      <c r="A56" s="12"/>
      <c r="B56" s="13" t="s">
        <v>53</v>
      </c>
      <c r="C56" s="14" t="s">
        <v>16</v>
      </c>
      <c r="D56" s="10">
        <v>80</v>
      </c>
      <c r="E56" s="18"/>
      <c r="F56" s="18"/>
      <c r="G56" s="18"/>
      <c r="H56" s="18"/>
      <c r="I56" s="18"/>
      <c r="J56" s="18">
        <v>40</v>
      </c>
      <c r="K56" s="18">
        <v>87.29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25"/>
      <c r="AA56" s="25"/>
      <c r="AB56" s="25"/>
      <c r="AC56" s="34"/>
    </row>
    <row r="57" spans="1:29" ht="19.5" customHeight="1">
      <c r="A57" s="12"/>
      <c r="B57" s="13" t="s">
        <v>54</v>
      </c>
      <c r="C57" s="14" t="s">
        <v>16</v>
      </c>
      <c r="D57" s="10">
        <v>60</v>
      </c>
      <c r="E57" s="18"/>
      <c r="F57" s="18"/>
      <c r="G57" s="18"/>
      <c r="H57" s="18"/>
      <c r="I57" s="18"/>
      <c r="J57" s="18">
        <v>40</v>
      </c>
      <c r="K57" s="18">
        <v>130.94999999999999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5"/>
      <c r="AA57" s="25"/>
      <c r="AB57" s="25"/>
      <c r="AC57" s="34"/>
    </row>
    <row r="58" spans="1:29" ht="19.5" customHeight="1">
      <c r="A58" s="12"/>
      <c r="B58" s="13" t="s">
        <v>55</v>
      </c>
      <c r="C58" s="14" t="s">
        <v>16</v>
      </c>
      <c r="D58" s="10">
        <v>80</v>
      </c>
      <c r="E58" s="18"/>
      <c r="F58" s="18"/>
      <c r="G58" s="18"/>
      <c r="H58" s="18"/>
      <c r="I58" s="18"/>
      <c r="J58" s="18">
        <v>40</v>
      </c>
      <c r="K58" s="18">
        <v>174.58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25"/>
      <c r="AA58" s="25"/>
      <c r="AB58" s="25"/>
      <c r="AC58" s="34"/>
    </row>
    <row r="59" spans="1:29" ht="18.75" customHeight="1">
      <c r="A59" s="12"/>
      <c r="B59" s="13" t="s">
        <v>72</v>
      </c>
      <c r="C59" s="14" t="s">
        <v>16</v>
      </c>
      <c r="D59" s="10">
        <v>40</v>
      </c>
      <c r="E59" s="18"/>
      <c r="F59" s="23"/>
      <c r="G59" s="23"/>
      <c r="H59" s="18"/>
      <c r="I59" s="23"/>
      <c r="J59" s="18">
        <v>40</v>
      </c>
      <c r="K59" s="18">
        <v>218.13</v>
      </c>
      <c r="L59" s="18"/>
      <c r="M59" s="18"/>
      <c r="N59" s="23"/>
      <c r="O59" s="23"/>
      <c r="P59" s="23"/>
      <c r="Q59" s="23"/>
      <c r="R59" s="23"/>
      <c r="S59" s="23"/>
      <c r="T59" s="18"/>
      <c r="U59" s="23"/>
      <c r="V59" s="23"/>
      <c r="W59" s="23"/>
      <c r="X59" s="18"/>
      <c r="Y59" s="23"/>
      <c r="Z59" s="25"/>
      <c r="AA59" s="25"/>
      <c r="AB59" s="25"/>
      <c r="AC59" s="34"/>
    </row>
    <row r="60" spans="1:29" ht="18" customHeight="1">
      <c r="A60" s="12"/>
      <c r="B60" s="13" t="s">
        <v>73</v>
      </c>
      <c r="C60" s="14" t="s">
        <v>16</v>
      </c>
      <c r="D60" s="10">
        <v>60</v>
      </c>
      <c r="E60" s="18"/>
      <c r="F60" s="23"/>
      <c r="G60" s="23"/>
      <c r="H60" s="18"/>
      <c r="I60" s="23"/>
      <c r="J60" s="18">
        <v>40</v>
      </c>
      <c r="K60" s="18">
        <v>261.75</v>
      </c>
      <c r="L60" s="18"/>
      <c r="M60" s="18"/>
      <c r="N60" s="23"/>
      <c r="O60" s="23"/>
      <c r="P60" s="23"/>
      <c r="Q60" s="23"/>
      <c r="R60" s="23"/>
      <c r="S60" s="23"/>
      <c r="T60" s="18"/>
      <c r="U60" s="23"/>
      <c r="V60" s="23"/>
      <c r="W60" s="23"/>
      <c r="X60" s="18"/>
      <c r="Y60" s="23"/>
      <c r="Z60" s="25"/>
      <c r="AA60" s="25"/>
      <c r="AB60" s="25"/>
      <c r="AC60" s="34"/>
    </row>
    <row r="61" spans="1:29" ht="16.5" customHeight="1">
      <c r="A61" s="12"/>
      <c r="B61" s="13" t="s">
        <v>74</v>
      </c>
      <c r="C61" s="14" t="s">
        <v>16</v>
      </c>
      <c r="D61" s="10">
        <v>20</v>
      </c>
      <c r="E61" s="18"/>
      <c r="F61" s="23"/>
      <c r="G61" s="23"/>
      <c r="H61" s="18"/>
      <c r="I61" s="23"/>
      <c r="J61" s="18">
        <v>40</v>
      </c>
      <c r="K61" s="18">
        <v>305.38</v>
      </c>
      <c r="L61" s="18"/>
      <c r="M61" s="18"/>
      <c r="N61" s="23"/>
      <c r="O61" s="23"/>
      <c r="P61" s="23"/>
      <c r="Q61" s="23"/>
      <c r="R61" s="23"/>
      <c r="S61" s="23"/>
      <c r="T61" s="18"/>
      <c r="U61" s="23"/>
      <c r="V61" s="23"/>
      <c r="W61" s="23"/>
      <c r="X61" s="18"/>
      <c r="Y61" s="23"/>
      <c r="Z61" s="25"/>
      <c r="AA61" s="25"/>
      <c r="AB61" s="25"/>
      <c r="AC61" s="34"/>
    </row>
    <row r="62" spans="1:29" ht="20.25" customHeight="1" thickBot="1">
      <c r="A62" s="15"/>
      <c r="B62" s="16" t="s">
        <v>75</v>
      </c>
      <c r="C62" s="17" t="s">
        <v>16</v>
      </c>
      <c r="D62" s="10">
        <v>60</v>
      </c>
      <c r="E62" s="18"/>
      <c r="F62" s="23"/>
      <c r="G62" s="23"/>
      <c r="H62" s="18"/>
      <c r="I62" s="23"/>
      <c r="J62" s="18">
        <v>40</v>
      </c>
      <c r="K62" s="18">
        <v>349.16</v>
      </c>
      <c r="L62" s="18"/>
      <c r="M62" s="18"/>
      <c r="N62" s="23"/>
      <c r="O62" s="23"/>
      <c r="P62" s="23"/>
      <c r="Q62" s="23"/>
      <c r="R62" s="23"/>
      <c r="S62" s="23"/>
      <c r="T62" s="18"/>
      <c r="U62" s="23"/>
      <c r="V62" s="23"/>
      <c r="W62" s="23"/>
      <c r="X62" s="18"/>
      <c r="Y62" s="23"/>
      <c r="Z62" s="25"/>
      <c r="AA62" s="25"/>
      <c r="AB62" s="25"/>
      <c r="AC62" s="34"/>
    </row>
    <row r="63" spans="1:29" ht="142.5" customHeight="1" thickBot="1">
      <c r="A63" s="11"/>
      <c r="B63" s="22" t="s">
        <v>77</v>
      </c>
      <c r="C63" s="20"/>
      <c r="D63" s="20"/>
      <c r="E63" s="37">
        <v>1592.71</v>
      </c>
      <c r="F63" s="37"/>
      <c r="G63" s="37"/>
      <c r="H63" s="37"/>
      <c r="I63" s="37"/>
      <c r="J63" s="38">
        <v>40</v>
      </c>
      <c r="K63" s="37">
        <f>SUM(K55:K62)</f>
        <v>1592.71</v>
      </c>
      <c r="L63" s="37">
        <f>E63/K63*60</f>
        <v>60</v>
      </c>
      <c r="M63" s="37">
        <f t="shared" ref="M63" si="16">J63+L63</f>
        <v>100</v>
      </c>
      <c r="N63" s="37"/>
      <c r="O63" s="3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8" t="s">
        <v>89</v>
      </c>
      <c r="AA63" s="39"/>
      <c r="AB63" s="39"/>
      <c r="AC63" s="4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lastPrinted>2015-07-09T09:33:32Z</cp:lastPrinted>
  <dcterms:created xsi:type="dcterms:W3CDTF">2015-07-03T09:11:39Z</dcterms:created>
  <dcterms:modified xsi:type="dcterms:W3CDTF">2015-07-09T13:09:39Z</dcterms:modified>
</cp:coreProperties>
</file>